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175"/>
  </bookViews>
  <sheets>
    <sheet name="19.20 Budget LA table" sheetId="1" r:id="rId1"/>
    <sheet name="19.20 Budget School Table" sheetId="2" r:id="rId2"/>
    <sheet name="19.20 Budget EY Proforma" sheetId="3" r:id="rId3"/>
  </sheets>
  <definedNames>
    <definedName name="_xlnm._FilterDatabase" localSheetId="0" hidden="1">'19.20 Budget LA table'!$A$6:$J$128</definedName>
    <definedName name="_xlnm.Print_Titles" localSheetId="0">'19.20 Budget LA table'!$6:$6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3" l="1"/>
  <c r="E49" i="3" s="1"/>
  <c r="E40" i="3"/>
  <c r="E45" i="3"/>
  <c r="E50" i="3" s="1"/>
  <c r="E46" i="3"/>
  <c r="E51" i="3"/>
  <c r="E52" i="3" l="1"/>
  <c r="E54" i="3" s="1"/>
</calcChain>
</file>

<file path=xl/sharedStrings.xml><?xml version="1.0" encoding="utf-8"?>
<sst xmlns="http://schemas.openxmlformats.org/spreadsheetml/2006/main" count="1160" uniqueCount="227">
  <si>
    <t/>
  </si>
  <si>
    <t>8a.2 Teenage pregnancy services (included in 3.5.1 and 3.5.2 above)</t>
  </si>
  <si>
    <t>8a.1 Substance misuse services (Drugs, Alcohol and Volatile substances) (included in 3.5.1 and 3.5.2 above)</t>
  </si>
  <si>
    <t>7 Capital Expenditure (excluding CERA)</t>
  </si>
  <si>
    <t>6 Total Schools Budget, Other education and community budget, Children and Young People's Services and Youth Justice Budget (excluding CERA) (lines 5.0.1 + 5.0.2)</t>
  </si>
  <si>
    <t>5.0.2 Total Children and Young People's Services and Youth Justice Budget (excluding CERA)(lines 3.0.5 + 3.1.11 + 3.2.1 + 3.3.4 + 3.4.6 + 3.5.3 + 3.6.1)</t>
  </si>
  <si>
    <t>5.0.1 Total Schools Budget and Other education and community budget (excluding CERA) (lines 1.8.1 and 2.5.1)</t>
  </si>
  <si>
    <t>4.0.1 Capital Expenditure from Revenue (CERA) (Non-schools budget functions and Children's and young people services)</t>
  </si>
  <si>
    <t>3.6.1 Youth justice</t>
  </si>
  <si>
    <t>3.5.3 Total Services for young people</t>
  </si>
  <si>
    <t>3.5.2 Targeted services for young people</t>
  </si>
  <si>
    <t>3.5.1 Universal services for young people</t>
  </si>
  <si>
    <t>3.4.6 Total Family Support Services</t>
  </si>
  <si>
    <t>3.4.5 Universal family support</t>
  </si>
  <si>
    <t>3.4.4 Targeted family support</t>
  </si>
  <si>
    <t>3.4.3 Other support for disabled children</t>
  </si>
  <si>
    <t>3.4.2 Short breaks (respite) for disabled children</t>
  </si>
  <si>
    <t>3.4.1 Direct payments</t>
  </si>
  <si>
    <t>3.3.4 Total Safeguarding Children and Young People's Services</t>
  </si>
  <si>
    <t>3.3.3 Local Safeguarding Childrens Board</t>
  </si>
  <si>
    <t>3.3.2 Commissioning and Children's Services Strategy</t>
  </si>
  <si>
    <t>3.3.1 Social work (including LA functions in relation to child protection)</t>
  </si>
  <si>
    <t>3.2.1 Other children and families services</t>
  </si>
  <si>
    <t>3.1.11 Total Children Looked After</t>
  </si>
  <si>
    <t>3.1.10 Asylum seeker services children</t>
  </si>
  <si>
    <t>3.1.9 Leaving care support services</t>
  </si>
  <si>
    <t>3.1.8 Education of looked after children</t>
  </si>
  <si>
    <t>3.1.7 Children placed with family and friends</t>
  </si>
  <si>
    <t>3.1.6 Short breaks (respite) for looked after disabled children</t>
  </si>
  <si>
    <t>3.1.5 Other children looked after services</t>
  </si>
  <si>
    <t>3.1.4 Special guardianship support</t>
  </si>
  <si>
    <t>3.1.3 Adoption services</t>
  </si>
  <si>
    <t>3.1.2b Fostering services (fees and allowances for LA foster carers)</t>
  </si>
  <si>
    <t>3.1.2a Fostering services (excluding fees and allowances for LA foster carers)</t>
  </si>
  <si>
    <t>3.1.1 Residential care</t>
  </si>
  <si>
    <t>3.0.5 Total Sure Start children's centres and other spend on children under 5</t>
  </si>
  <si>
    <t>3.0.4 Other spend on children under 5</t>
  </si>
  <si>
    <t>3.0.3 Funding on local authority management costs relating to Sure Start Children's Centres</t>
  </si>
  <si>
    <t>3.0.2 Funding for local authority provided or commissioned area wide services delivered through Sure Start Children's Centres</t>
  </si>
  <si>
    <t>3.0.1 Funding for individual Sure Start Children's Centres</t>
  </si>
  <si>
    <t>2.5.1 Total Other education and community budget</t>
  </si>
  <si>
    <t>2.4.1 Other Specific Grant</t>
  </si>
  <si>
    <t>2.3.5 Insurance</t>
  </si>
  <si>
    <t>2.3.4 Joint use arrangements</t>
  </si>
  <si>
    <t>2.3.3 Pension costs</t>
  </si>
  <si>
    <t>2.3.2 Adult and Community learning</t>
  </si>
  <si>
    <t>2.3.1 Young people's learning and development</t>
  </si>
  <si>
    <t>2.2.1 Other spend not funded from the Schools Budget</t>
  </si>
  <si>
    <t>2.1.9 Supply of school places</t>
  </si>
  <si>
    <t>2.1.8 Home to post-16 provision transport: mainstream home to post-16 transport expenditure</t>
  </si>
  <si>
    <t>2.1.7 Home to post-16 provision: SEN/ LLDD transport expenditure (aged 19-25)</t>
  </si>
  <si>
    <t>2.1.6 Home to post-16 provision: SEN/ LLDD transport expenditure (aged 16-18)</t>
  </si>
  <si>
    <t>2.1.5 Home to school transport (pre 16): mainstream home to school transport expenditure</t>
  </si>
  <si>
    <t>2.1.4 Home to school transport (pre 16): SEN transport expenditure</t>
  </si>
  <si>
    <t>2.1.3 Independent Advice and Support Services (Parent partnership), guidance and information</t>
  </si>
  <si>
    <t>2.1.2 SEN administration, assessment and coordination and monitoring</t>
  </si>
  <si>
    <t>2.1.1 Educational psychology service</t>
  </si>
  <si>
    <t>2.0.7 Monitoring national curriculum assessment</t>
  </si>
  <si>
    <t>2.0.6 Premature retirement cost/ Redundancy costs (new provisions)</t>
  </si>
  <si>
    <t>2.0.5 Statutory/ Regulatory duties - education</t>
  </si>
  <si>
    <t>2.0.4 Asset management - education</t>
  </si>
  <si>
    <t>2.0.3 School improvement</t>
  </si>
  <si>
    <t>2.0.2 Education welfare service</t>
  </si>
  <si>
    <t>2.0.1 Central support services</t>
  </si>
  <si>
    <t>1.10.2 Academy: recoupment from the Dedicated Schools Grant of high needs place funding shown under line 1.0.2 above (please show any recoupment from the DSG as a negative in the cell)</t>
  </si>
  <si>
    <t>1.10.1 Academy: recoupment from the Dedicated Schools Grant, excluding the recoupment of high needs place funding shown in line 1.0.2 above (please show any recoupment from the DSG as a negative in the cell)</t>
  </si>
  <si>
    <t>1.9.6 Total funding supporting the Schools Budget (lines 1.9.1 to 1.9.5)</t>
  </si>
  <si>
    <t>1.9.5 Local Authority additional contribution</t>
  </si>
  <si>
    <t>1.9.4 ESFA Sixth Form Grant for maintained school 6th forms (excluding post-16 high needs place funding)</t>
  </si>
  <si>
    <t>1.9.3 Dedicated Schools Grant carry forward to 2020-21 (please show a deficit as a positive)</t>
  </si>
  <si>
    <t>1.9.2 Dedicated Schools Grant brought forward from 2018-19 (please show a deficit as a negative)</t>
  </si>
  <si>
    <t>1.9.1 Estimated Dedicated Schools Grant for 2019-20 (after deductions for post school high needs place funding, but including school and academy post-16 high needs place funding)</t>
  </si>
  <si>
    <t>1.8.1 TOTAL SCHOOLS BUDGET (before Academy recoupment)</t>
  </si>
  <si>
    <t>1.7.1 Other Specific Grants</t>
  </si>
  <si>
    <t>1.6.6 Monitoring national curriculum assessment</t>
  </si>
  <si>
    <t>1.6.5 Premature retirement cost/ Redundancy costs (new provisions)</t>
  </si>
  <si>
    <t>1.6.4 Statutory/ Regulatory duties</t>
  </si>
  <si>
    <t>1.6.3 Asset Management</t>
  </si>
  <si>
    <t>1.6.2 Education welfare service</t>
  </si>
  <si>
    <t>1.6.1 Central support services</t>
  </si>
  <si>
    <t>1.5.3 Statutory/ Regulatory duties</t>
  </si>
  <si>
    <t>1.5.2 Asset management</t>
  </si>
  <si>
    <t>1.5.1 Education welfare service</t>
  </si>
  <si>
    <t>1.4.14 Other Items</t>
  </si>
  <si>
    <t>1.4.13 Infant class sizes</t>
  </si>
  <si>
    <t>1.4.12 Exceptions agreed by Secretary of State</t>
  </si>
  <si>
    <t>1.4.11 SEN transport</t>
  </si>
  <si>
    <t>1.4.10 Pupil growth</t>
  </si>
  <si>
    <t>1.4.9 Equal pay - back pay</t>
  </si>
  <si>
    <t>1.4.8 Fees to independent schools without SEN</t>
  </si>
  <si>
    <t>1.4.7 Prudential borrowing costs</t>
  </si>
  <si>
    <t>1.4.6 Capital expenditure from revenue (CERA)</t>
  </si>
  <si>
    <t>1.4.5 Falling Rolls Fund</t>
  </si>
  <si>
    <t>1.4.4 Termination of employment costs</t>
  </si>
  <si>
    <t>1.4.3 Servicing of schools forums</t>
  </si>
  <si>
    <t>1.4.2 School admissions</t>
  </si>
  <si>
    <t>1.4.1 Contribution to combined budgets</t>
  </si>
  <si>
    <t>1.3.1 Central expenditure on early years entitlement</t>
  </si>
  <si>
    <t>1.2.13 Therapies and other health related services</t>
  </si>
  <si>
    <t>1.2.12 Carbon reduction commitment allowances (PRUs)</t>
  </si>
  <si>
    <t>1.2.11 Direct payments (SEN and disability)</t>
  </si>
  <si>
    <t>1.2.10 PFI/ BSF costs at special schools, AP/ PRUs and Post 16 institutions only</t>
  </si>
  <si>
    <t>1.2.9 Special schools and PRUs in financial difficulty</t>
  </si>
  <si>
    <t>1.2.8 Support for inclusion</t>
  </si>
  <si>
    <t>1.2.7 Other alternative provision services</t>
  </si>
  <si>
    <t>1.2.6 Hospital education services</t>
  </si>
  <si>
    <t>1.2.5 SEN support service</t>
  </si>
  <si>
    <t>1.2.4 Additional high needs targeted funding for mainstream schools and academies</t>
  </si>
  <si>
    <t>1.2.3 Top-up and other funding – non-maintained and independent providers</t>
  </si>
  <si>
    <t>1.2.2 Top-up funding – academies, free schools and colleges</t>
  </si>
  <si>
    <t>1.2.1 Top-up funding – maintained schools</t>
  </si>
  <si>
    <t>1.1.10 School improvement</t>
  </si>
  <si>
    <t>1.1.9 Staff costs – supply cover for facility time</t>
  </si>
  <si>
    <t>1.1.8 Staff costs – supply cover excluding cover for facility time</t>
  </si>
  <si>
    <t>1.1.7 Licences/subscriptions</t>
  </si>
  <si>
    <t>1.1.6 Museum and Library services</t>
  </si>
  <si>
    <t>1.1.5 Insurance</t>
  </si>
  <si>
    <t>1.1.4 Free school meals eligibility</t>
  </si>
  <si>
    <t>1.1.3 Support to UPEG and bilingual learners</t>
  </si>
  <si>
    <t>1.1.2 Behaviour support services</t>
  </si>
  <si>
    <t>1.1.1 Contingencies</t>
  </si>
  <si>
    <t>1.0.2 High needs place funding within Individual Schools Budget (i.e. within school budget shares, before Academy recoupment), including all pre- and post-16 place funding for maintained schools and academies</t>
  </si>
  <si>
    <t>1.0.1 Individual Schools Budget (i.e. school budget shares, before Academy recoupment), including 6th form grant for maintained schools, but excluding all high needs place funding</t>
  </si>
  <si>
    <t>Net</t>
  </si>
  <si>
    <t>Income</t>
  </si>
  <si>
    <t>Gross</t>
  </si>
  <si>
    <t>Post
School</t>
  </si>
  <si>
    <t>AP/
PRUs</t>
  </si>
  <si>
    <t>SEN/
Special Schools</t>
  </si>
  <si>
    <t>Secondary</t>
  </si>
  <si>
    <t>Primary</t>
  </si>
  <si>
    <t>Early Years</t>
  </si>
  <si>
    <t>Description</t>
  </si>
  <si>
    <t>Local Authority: 304 Brent</t>
  </si>
  <si>
    <t>Department for Education approved on 23/08/2019</t>
  </si>
  <si>
    <t>S251 Budget 2019-20 - LA Table Report</t>
  </si>
  <si>
    <t>Department for Education Section 251 Financial Data Collection</t>
  </si>
  <si>
    <t>Grand Total:</t>
  </si>
  <si>
    <t>Special</t>
  </si>
  <si>
    <t>Phoenix Arch School</t>
  </si>
  <si>
    <t>Mainstream</t>
  </si>
  <si>
    <t>Kingsbury Green Primary School</t>
  </si>
  <si>
    <t>PRU</t>
  </si>
  <si>
    <t>Brent River College</t>
  </si>
  <si>
    <t>Ashley College</t>
  </si>
  <si>
    <t>Apr 2019 to Mar 2020</t>
  </si>
  <si>
    <t xml:space="preserve">Sept 2019 to Mar 2020
</t>
  </si>
  <si>
    <t>Apr 2019 to August 2019</t>
  </si>
  <si>
    <t>Apr 2019 To Mar 2020</t>
  </si>
  <si>
    <t>Apr 2019 to Aug 2019</t>
  </si>
  <si>
    <t xml:space="preserve">Apr 2019 to Aug 2019       </t>
  </si>
  <si>
    <t>Total Place Funding Net</t>
  </si>
  <si>
    <t>Hospital
Education
Place
Funding</t>
  </si>
  <si>
    <t>Hospital Education Places</t>
  </si>
  <si>
    <t>AP
Place
Funding</t>
  </si>
  <si>
    <t>Alternative Provision (AP) Places</t>
  </si>
  <si>
    <t>SEN
Place
Funding</t>
  </si>
  <si>
    <t>Special Educational Needs (SEN) Places</t>
  </si>
  <si>
    <t>Type of Establishment</t>
  </si>
  <si>
    <t>Date of Opening/Closing</t>
  </si>
  <si>
    <t>Is School/Unit 
Opening/Closing 
in-year?</t>
  </si>
  <si>
    <t>DfE Number</t>
  </si>
  <si>
    <t>School Name</t>
  </si>
  <si>
    <t>Local Authority 304 Brent</t>
  </si>
  <si>
    <t>S251 Budget 2019-20 - High Needs Places Table Report - School table high needs &amp; AP settings</t>
  </si>
  <si>
    <t>Test of meeting requirement
 = (D / E) * 100%</t>
  </si>
  <si>
    <t>F</t>
  </si>
  <si>
    <t>LA EYNFF hourly rate for three-and four-year olds (published in the DSG allocations tables)</t>
  </si>
  <si>
    <t>E</t>
  </si>
  <si>
    <t>Equivalent average rate to providers for three-and four-year old entitlement hours
= (A-B) / C</t>
  </si>
  <si>
    <t>D</t>
  </si>
  <si>
    <t>Planned total base rate hours for universal 15 and additional 15 hours for 3 and 4 year olds (including hours through MNS)</t>
  </si>
  <si>
    <t>C</t>
  </si>
  <si>
    <t>DfE quantum allocation to local authority of MNS supplementary funding (published in the DSG allocations tables)</t>
  </si>
  <si>
    <t>B</t>
  </si>
  <si>
    <t>Subtotal =</t>
  </si>
  <si>
    <t>8a. Early years contingency funding - 3 &amp; 4 Year Olds</t>
  </si>
  <si>
    <t>7a (ii) SEN Inclusion Fund - 3 &amp; 4 Year Olds (Mandatory) - Funding allocated from HN Block</t>
  </si>
  <si>
    <t>7a (i) SEN Inclusion Fund - 3 &amp; 4 Year Olds (Mandatory) - Funding allocated from EY Block</t>
  </si>
  <si>
    <t>3. EYSFF (3 &amp; 4 year olds) Maintained nursery school (MNS) lump sums (if applicable)</t>
  </si>
  <si>
    <t>2e. EYSFF (3 &amp; 4 year olds) Supplements (supply a note for your supplement payment) - EAL</t>
  </si>
  <si>
    <t>A</t>
  </si>
  <si>
    <t>2d. EYSFF (3 &amp; 4 year olds) Supplements (supply a note for supplement payment) - Rurality/Sparsity</t>
  </si>
  <si>
    <t>2c. EYSFF (3 &amp; 4 year olds) Supplements (supply a note for your supplement payment) - Flexibility</t>
  </si>
  <si>
    <t>2b. EYSFF (3 &amp; 4 year olds) Supplements (supply a note for your supplement payment) - Quality</t>
  </si>
  <si>
    <t>2a. EYSFF (3 &amp; 4 year olds) Supplements (supply a note for your supplement payment) - Deprivation</t>
  </si>
  <si>
    <t>1. EYSFF (3 &amp; 4 year olds) Base Rate(s) per hour, per provider type</t>
  </si>
  <si>
    <t>Amount</t>
  </si>
  <si>
    <t>Calculation of pass-through rate</t>
  </si>
  <si>
    <t>11. Disability access fund - 3 &amp; 4 Year Olds</t>
  </si>
  <si>
    <t>10. Early years pupil premium - 3 &amp; 4 Year Olds</t>
  </si>
  <si>
    <t>TOTAL FUNDING FOR EARLY YEARS CENTRAL EXPENDITURE:</t>
  </si>
  <si>
    <t>No budget lines entered</t>
  </si>
  <si>
    <t>9b. Early years centrally retained funding - 2 Year Olds</t>
  </si>
  <si>
    <t>Early years centrally retained funding</t>
  </si>
  <si>
    <t>9a. Early years centrally retained funding - 3 &amp; 4 Year Olds</t>
  </si>
  <si>
    <t>8b. Early years contingency funding - 2 Year Olds</t>
  </si>
  <si>
    <t>TOTAL FUNDING FOR SEN INCLUSION FUND (TOP-UP GRANT ELEMENT):</t>
  </si>
  <si>
    <t>7b (ii) SEN Inclusion Fund - 2 Year Olds (if applicable) - Funding allocated from HN Block</t>
  </si>
  <si>
    <t>7b (i) SEN Inclusion Fund - 2 Year Olds (if applicable) - Funding allocated from EY Block</t>
  </si>
  <si>
    <t>Funding allocated to children in need and children with disabilities in desginated early years provisions</t>
  </si>
  <si>
    <t>TOTAL FUNDING FOR EARLY YEARS SINGLE FUNDING FORMULA (2 YEAR OLDS):</t>
  </si>
  <si>
    <t>6b. EYSFF (2 year olds) Two year old supplements Other supplements (if applicable)</t>
  </si>
  <si>
    <t>6a. EYSFF (2 year olds) Two year old supplements Quality (if applicable)</t>
  </si>
  <si>
    <t>PerHour</t>
  </si>
  <si>
    <t>Base or place funding for all providers</t>
  </si>
  <si>
    <t>5. EYSFF (2 year olds) Base Rate(s) per hour, per provider type</t>
  </si>
  <si>
    <t>TOTAL FUNDING FOR EARLY YEARS SINGLE FUNDING FORMULA (3 &amp; 4 YEAR OLDS):</t>
  </si>
  <si>
    <t>4. EYSFF (3 &amp; 4 year olds) Hours above universal/ additional 15 hours (if applicable)</t>
  </si>
  <si>
    <t>LumpSum</t>
  </si>
  <si>
    <t>EARLY YEARS Supplementary &amp; Central Funding</t>
  </si>
  <si>
    <t>Funding provided through supplements:</t>
  </si>
  <si>
    <t>Deprivation using IDACI score with band and unit values</t>
  </si>
  <si>
    <t>TOTAL</t>
  </si>
  <si>
    <t>Primary Nursery Class</t>
  </si>
  <si>
    <t>Nursery School</t>
  </si>
  <si>
    <t>PVI</t>
  </si>
  <si>
    <t>Unit Type</t>
  </si>
  <si>
    <t>Anticipated Budget (£)</t>
  </si>
  <si>
    <t>Number of Units (Universal &amp; Additional 15 hours)</t>
  </si>
  <si>
    <t>Unit Applied</t>
  </si>
  <si>
    <t>Unit Value (£)</t>
  </si>
  <si>
    <t>Row Heading</t>
  </si>
  <si>
    <t>Number of Units (Additional 15 hours)</t>
  </si>
  <si>
    <t>Number of Units (Universal 15 hours)</t>
  </si>
  <si>
    <t>Pass-through rate for delivering government funded hours:</t>
  </si>
  <si>
    <t>S251 Budget 2019-20 - EY Pro Forma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</si>
</sst>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8" formatCode="&quot;£&quot;#,##0.00;[Red]\-&quot;£&quot;#,##0.00"/>
    <numFmt numFmtId="164" formatCode="&quot;£&quot;#,##0.00;[Red]\(&quot;£&quot;#,##0.00\)"/>
    <numFmt numFmtId="165" formatCode="#,##0.00_ ;[Red]\-#,##0.00\ "/>
    <numFmt numFmtId="166" formatCode="[$-10809]0.0%"/>
    <numFmt numFmtId="167" formatCode="[$-10809]\£#,##0.00"/>
    <numFmt numFmtId="168" formatCode="[$-10809]#,##0"/>
    <numFmt numFmtId="169" formatCode="[$-10809]\£#,##0"/>
    <numFmt numFmtId="170" formatCode="[$-10409]&quot;£&quot;#,##0"/>
    <numFmt numFmtId="171" formatCode="[$-10409]#,##0.00"/>
    <numFmt numFmtId="172" formatCode="[$-10409]&quot;£&quot;#,##0.00"/>
    <numFmt numFmtId="173" formatCode="[$-10409]0.0%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4682B4"/>
        <bgColor rgb="FF4682B4"/>
      </patternFill>
    </fill>
    <fill>
      <patternFill patternType="solid">
        <fgColor rgb="FFAFEEEE"/>
        <bgColor rgb="FFAFEEEE"/>
      </patternFill>
    </fill>
  </fills>
  <borders count="1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Fill="1" applyBorder="1" applyAlignment="1">
      <alignment vertical="top"/>
    </xf>
    <xf numFmtId="164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 readingOrder="1"/>
    </xf>
    <xf numFmtId="164" fontId="0" fillId="0" borderId="1" xfId="0" applyNumberFormat="1" applyFont="1" applyFill="1" applyBorder="1" applyAlignment="1">
      <alignment vertical="top"/>
    </xf>
    <xf numFmtId="164" fontId="0" fillId="2" borderId="1" xfId="0" applyNumberFormat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vertical="top" readingOrder="1"/>
    </xf>
    <xf numFmtId="164" fontId="0" fillId="0" borderId="1" xfId="0" quotePrefix="1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 wrapText="1"/>
    </xf>
    <xf numFmtId="164" fontId="3" fillId="3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readingOrder="1"/>
    </xf>
    <xf numFmtId="0" fontId="5" fillId="0" borderId="0" xfId="0" applyNumberFormat="1" applyFont="1" applyFill="1" applyBorder="1" applyAlignment="1">
      <alignment horizontal="left" vertical="top" readingOrder="1"/>
    </xf>
    <xf numFmtId="0" fontId="1" fillId="0" borderId="0" xfId="0" applyFont="1" applyFill="1" applyBorder="1" applyAlignment="1">
      <alignment horizontal="left" vertical="center" readingOrder="1"/>
    </xf>
    <xf numFmtId="8" fontId="1" fillId="0" borderId="0" xfId="0" applyNumberFormat="1" applyFont="1" applyFill="1" applyBorder="1" applyAlignment="1">
      <alignment horizontal="right" vertical="center" readingOrder="1"/>
    </xf>
    <xf numFmtId="165" fontId="1" fillId="0" borderId="0" xfId="0" applyNumberFormat="1" applyFont="1" applyFill="1" applyBorder="1" applyAlignment="1">
      <alignment horizontal="center" vertical="center" readingOrder="1"/>
    </xf>
    <xf numFmtId="0" fontId="4" fillId="0" borderId="0" xfId="0" applyFont="1" applyFill="1" applyBorder="1" applyAlignment="1">
      <alignment horizontal="left" vertical="center" readingOrder="1"/>
    </xf>
    <xf numFmtId="8" fontId="4" fillId="0" borderId="2" xfId="0" applyNumberFormat="1" applyFont="1" applyFill="1" applyBorder="1" applyAlignment="1">
      <alignment horizontal="right" vertical="center" readingOrder="1"/>
    </xf>
    <xf numFmtId="165" fontId="4" fillId="0" borderId="2" xfId="0" applyNumberFormat="1" applyFont="1" applyFill="1" applyBorder="1" applyAlignment="1">
      <alignment horizontal="center" vertical="center" readingOrder="1"/>
    </xf>
    <xf numFmtId="0" fontId="4" fillId="0" borderId="2" xfId="0" applyFont="1" applyFill="1" applyBorder="1" applyAlignment="1">
      <alignment horizontal="left" vertical="center" readingOrder="1"/>
    </xf>
    <xf numFmtId="0" fontId="4" fillId="0" borderId="2" xfId="0" applyNumberFormat="1" applyFont="1" applyFill="1" applyBorder="1" applyAlignment="1">
      <alignment horizontal="left" vertical="center" readingOrder="1"/>
    </xf>
    <xf numFmtId="8" fontId="1" fillId="0" borderId="2" xfId="0" applyNumberFormat="1" applyFont="1" applyFill="1" applyBorder="1" applyAlignment="1">
      <alignment horizontal="right" vertical="center" readingOrder="1"/>
    </xf>
    <xf numFmtId="165" fontId="1" fillId="0" borderId="2" xfId="0" applyNumberFormat="1" applyFont="1" applyFill="1" applyBorder="1" applyAlignment="1">
      <alignment horizontal="center" vertical="center" readingOrder="1"/>
    </xf>
    <xf numFmtId="0" fontId="1" fillId="0" borderId="2" xfId="0" applyNumberFormat="1" applyFont="1" applyFill="1" applyBorder="1" applyAlignment="1">
      <alignment horizontal="left" vertical="center" readingOrder="1"/>
    </xf>
    <xf numFmtId="0" fontId="2" fillId="0" borderId="0" xfId="0" applyFont="1" applyFill="1" applyBorder="1" applyAlignment="1">
      <alignment horizontal="center" vertical="top" wrapText="1" readingOrder="1"/>
    </xf>
    <xf numFmtId="8" fontId="3" fillId="3" borderId="2" xfId="0" applyNumberFormat="1" applyFont="1" applyFill="1" applyBorder="1" applyAlignment="1">
      <alignment horizontal="center" vertical="top" wrapText="1" readingOrder="1"/>
    </xf>
    <xf numFmtId="165" fontId="3" fillId="3" borderId="2" xfId="0" applyNumberFormat="1" applyFont="1" applyFill="1" applyBorder="1" applyAlignment="1">
      <alignment horizontal="center" vertical="top" wrapText="1" readingOrder="1"/>
    </xf>
    <xf numFmtId="0" fontId="3" fillId="3" borderId="3" xfId="0" applyNumberFormat="1" applyFont="1" applyFill="1" applyBorder="1" applyAlignment="1">
      <alignment horizontal="left" vertical="top" wrapText="1" readingOrder="1"/>
    </xf>
    <xf numFmtId="0" fontId="3" fillId="3" borderId="2" xfId="0" applyNumberFormat="1" applyFont="1" applyFill="1" applyBorder="1" applyAlignment="1">
      <alignment horizontal="center" vertical="top" wrapText="1" readingOrder="1"/>
    </xf>
    <xf numFmtId="0" fontId="3" fillId="3" borderId="4" xfId="0" applyNumberFormat="1" applyFont="1" applyFill="1" applyBorder="1" applyAlignment="1">
      <alignment horizontal="left" vertical="top" wrapText="1" readingOrder="1"/>
    </xf>
    <xf numFmtId="8" fontId="4" fillId="0" borderId="0" xfId="0" applyNumberFormat="1" applyFont="1" applyFill="1" applyBorder="1" applyAlignment="1">
      <alignment horizontal="right" vertical="center" readingOrder="1"/>
    </xf>
    <xf numFmtId="165" fontId="4" fillId="0" borderId="0" xfId="0" applyNumberFormat="1" applyFont="1" applyFill="1" applyBorder="1" applyAlignment="1">
      <alignment horizontal="center" vertical="center" readingOrder="1"/>
    </xf>
    <xf numFmtId="0" fontId="4" fillId="0" borderId="0" xfId="0" applyNumberFormat="1" applyFont="1" applyFill="1" applyBorder="1" applyAlignment="1">
      <alignment horizontal="left" vertical="center" readingOrder="1"/>
    </xf>
    <xf numFmtId="0" fontId="5" fillId="0" borderId="0" xfId="0" applyFont="1" applyFill="1" applyBorder="1" applyAlignment="1">
      <alignment horizontal="left" vertical="center" readingOrder="1"/>
    </xf>
    <xf numFmtId="8" fontId="5" fillId="0" borderId="0" xfId="0" applyNumberFormat="1" applyFont="1" applyFill="1" applyBorder="1" applyAlignment="1">
      <alignment horizontal="right" vertical="center" readingOrder="1"/>
    </xf>
    <xf numFmtId="165" fontId="5" fillId="0" borderId="0" xfId="0" applyNumberFormat="1" applyFont="1" applyFill="1" applyBorder="1" applyAlignment="1">
      <alignment horizontal="center" vertical="center" readingOrder="1"/>
    </xf>
    <xf numFmtId="0" fontId="5" fillId="0" borderId="0" xfId="0" applyNumberFormat="1" applyFont="1" applyFill="1" applyBorder="1" applyAlignment="1">
      <alignment horizontal="left" vertical="center" readingOrder="1"/>
    </xf>
    <xf numFmtId="0" fontId="1" fillId="0" borderId="0" xfId="0" applyFont="1" applyFill="1" applyBorder="1" applyAlignment="1">
      <alignment horizontal="center" vertical="top" readingOrder="1"/>
    </xf>
    <xf numFmtId="0" fontId="1" fillId="0" borderId="0" xfId="0" applyFont="1" applyFill="1" applyBorder="1" applyAlignment="1">
      <alignment horizontal="left" vertical="top" readingOrder="1"/>
    </xf>
    <xf numFmtId="0" fontId="6" fillId="0" borderId="0" xfId="0" applyNumberFormat="1" applyFont="1" applyFill="1" applyBorder="1" applyAlignment="1">
      <alignment horizontal="right" vertical="top" readingOrder="1"/>
    </xf>
    <xf numFmtId="0" fontId="6" fillId="0" borderId="0" xfId="0" applyNumberFormat="1" applyFont="1" applyFill="1" applyBorder="1" applyAlignment="1">
      <alignment horizontal="center" vertical="top" readingOrder="1"/>
    </xf>
    <xf numFmtId="166" fontId="6" fillId="4" borderId="1" xfId="0" applyNumberFormat="1" applyFont="1" applyFill="1" applyBorder="1" applyAlignment="1">
      <alignment horizontal="right" vertical="top" readingOrder="1"/>
    </xf>
    <xf numFmtId="0" fontId="1" fillId="0" borderId="5" xfId="0" applyNumberFormat="1" applyFont="1" applyFill="1" applyBorder="1" applyAlignment="1">
      <alignment horizontal="left" vertical="top" readingOrder="1"/>
    </xf>
    <xf numFmtId="0" fontId="0" fillId="0" borderId="6" xfId="0" applyNumberFormat="1" applyFont="1" applyFill="1" applyBorder="1" applyAlignment="1">
      <alignment horizontal="left" vertical="top" readingOrder="1"/>
    </xf>
    <xf numFmtId="0" fontId="0" fillId="0" borderId="7" xfId="0" applyNumberFormat="1" applyFont="1" applyFill="1" applyBorder="1" applyAlignment="1">
      <alignment horizontal="left" vertical="top" readingOrder="1"/>
    </xf>
    <xf numFmtId="0" fontId="0" fillId="0" borderId="1" xfId="0" applyNumberFormat="1" applyFont="1" applyFill="1" applyBorder="1" applyAlignment="1">
      <alignment horizontal="center" vertical="top" readingOrder="1"/>
    </xf>
    <xf numFmtId="167" fontId="0" fillId="0" borderId="1" xfId="0" applyNumberFormat="1" applyFont="1" applyFill="1" applyBorder="1" applyAlignment="1">
      <alignment horizontal="right" vertical="top" readingOrder="1"/>
    </xf>
    <xf numFmtId="167" fontId="0" fillId="4" borderId="1" xfId="0" applyNumberFormat="1" applyFont="1" applyFill="1" applyBorder="1" applyAlignment="1">
      <alignment horizontal="right" vertical="top" readingOrder="1"/>
    </xf>
    <xf numFmtId="168" fontId="0" fillId="0" borderId="1" xfId="0" applyNumberFormat="1" applyFont="1" applyFill="1" applyBorder="1" applyAlignment="1">
      <alignment horizontal="right" vertical="top" readingOrder="1"/>
    </xf>
    <xf numFmtId="169" fontId="0" fillId="4" borderId="1" xfId="0" applyNumberFormat="1" applyFont="1" applyFill="1" applyBorder="1" applyAlignment="1">
      <alignment horizontal="right" vertical="top" readingOrder="1"/>
    </xf>
    <xf numFmtId="0" fontId="0" fillId="0" borderId="8" xfId="0" applyNumberFormat="1" applyFont="1" applyFill="1" applyBorder="1" applyAlignment="1">
      <alignment horizontal="center" vertical="top" readingOrder="1"/>
    </xf>
    <xf numFmtId="169" fontId="0" fillId="0" borderId="1" xfId="0" applyNumberFormat="1" applyFont="1" applyFill="1" applyBorder="1" applyAlignment="1">
      <alignment horizontal="right" vertical="top" readingOrder="1"/>
    </xf>
    <xf numFmtId="0" fontId="0" fillId="0" borderId="9" xfId="0" applyNumberFormat="1" applyFont="1" applyFill="1" applyBorder="1" applyAlignment="1">
      <alignment horizontal="center" vertical="top" readingOrder="1"/>
    </xf>
    <xf numFmtId="0" fontId="6" fillId="0" borderId="9" xfId="0" applyNumberFormat="1" applyFont="1" applyFill="1" applyBorder="1" applyAlignment="1">
      <alignment horizontal="center" vertical="top" readingOrder="1"/>
    </xf>
    <xf numFmtId="0" fontId="6" fillId="0" borderId="10" xfId="0" applyNumberFormat="1" applyFont="1" applyFill="1" applyBorder="1" applyAlignment="1">
      <alignment horizontal="center" vertical="top" readingOrder="1"/>
    </xf>
    <xf numFmtId="0" fontId="1" fillId="0" borderId="0" xfId="0" applyFont="1" applyFill="1" applyBorder="1" applyAlignment="1">
      <alignment vertical="center" readingOrder="1"/>
    </xf>
    <xf numFmtId="0" fontId="6" fillId="0" borderId="0" xfId="0" applyNumberFormat="1" applyFont="1" applyFill="1" applyBorder="1" applyAlignment="1">
      <alignment horizontal="right" vertical="center" readingOrder="1"/>
    </xf>
    <xf numFmtId="0" fontId="6" fillId="0" borderId="0" xfId="0" applyNumberFormat="1" applyFont="1" applyFill="1" applyBorder="1" applyAlignment="1">
      <alignment horizontal="center" vertical="center" readingOrder="1"/>
    </xf>
    <xf numFmtId="0" fontId="7" fillId="3" borderId="1" xfId="0" applyNumberFormat="1" applyFont="1" applyFill="1" applyBorder="1" applyAlignment="1">
      <alignment horizontal="center" vertical="center" readingOrder="1"/>
    </xf>
    <xf numFmtId="0" fontId="7" fillId="3" borderId="5" xfId="0" applyNumberFormat="1" applyFont="1" applyFill="1" applyBorder="1" applyAlignment="1">
      <alignment horizontal="left" vertical="center" readingOrder="1"/>
    </xf>
    <xf numFmtId="0" fontId="7" fillId="3" borderId="6" xfId="0" applyNumberFormat="1" applyFont="1" applyFill="1" applyBorder="1" applyAlignment="1">
      <alignment horizontal="left" vertical="center" readingOrder="1"/>
    </xf>
    <xf numFmtId="0" fontId="7" fillId="3" borderId="7" xfId="0" applyNumberFormat="1" applyFont="1" applyFill="1" applyBorder="1" applyAlignment="1">
      <alignment horizontal="center" vertical="center" readingOrder="1"/>
    </xf>
    <xf numFmtId="170" fontId="0" fillId="0" borderId="1" xfId="0" applyNumberFormat="1" applyFont="1" applyFill="1" applyBorder="1" applyAlignment="1">
      <alignment vertical="top" readingOrder="1"/>
    </xf>
    <xf numFmtId="0" fontId="0" fillId="2" borderId="1" xfId="0" applyNumberFormat="1" applyFont="1" applyFill="1" applyBorder="1" applyAlignment="1">
      <alignment vertical="top" readingOrder="1"/>
    </xf>
    <xf numFmtId="0" fontId="0" fillId="2" borderId="1" xfId="0" applyNumberFormat="1" applyFont="1" applyFill="1" applyBorder="1" applyAlignment="1">
      <alignment horizontal="center" vertical="top" readingOrder="1"/>
    </xf>
    <xf numFmtId="0" fontId="0" fillId="0" borderId="1" xfId="0" applyNumberFormat="1" applyFont="1" applyFill="1" applyBorder="1" applyAlignment="1">
      <alignment horizontal="left" vertical="top" readingOrder="1"/>
    </xf>
    <xf numFmtId="0" fontId="0" fillId="0" borderId="5" xfId="0" applyNumberFormat="1" applyFont="1" applyFill="1" applyBorder="1" applyAlignment="1">
      <alignment horizontal="left" vertical="top" readingOrder="1"/>
    </xf>
    <xf numFmtId="0" fontId="0" fillId="0" borderId="7" xfId="0" applyNumberFormat="1" applyFont="1" applyFill="1" applyBorder="1" applyAlignment="1">
      <alignment horizontal="center" vertical="top" readingOrder="1"/>
    </xf>
    <xf numFmtId="170" fontId="6" fillId="0" borderId="1" xfId="0" applyNumberFormat="1" applyFont="1" applyFill="1" applyBorder="1" applyAlignment="1">
      <alignment vertical="top" readingOrder="1"/>
    </xf>
    <xf numFmtId="0" fontId="1" fillId="0" borderId="1" xfId="0" applyNumberFormat="1" applyFont="1" applyFill="1" applyBorder="1" applyAlignment="1">
      <alignment horizontal="left" vertical="top" readingOrder="1"/>
    </xf>
    <xf numFmtId="0" fontId="6" fillId="0" borderId="6" xfId="0" applyNumberFormat="1" applyFont="1" applyFill="1" applyBorder="1" applyAlignment="1">
      <alignment horizontal="left" vertical="top" readingOrder="1"/>
    </xf>
    <xf numFmtId="0" fontId="6" fillId="0" borderId="7" xfId="0" applyNumberFormat="1" applyFont="1" applyFill="1" applyBorder="1" applyAlignment="1">
      <alignment horizontal="center" vertical="top" readingOrder="1"/>
    </xf>
    <xf numFmtId="164" fontId="0" fillId="0" borderId="1" xfId="0" applyNumberFormat="1" applyFont="1" applyFill="1" applyBorder="1" applyAlignment="1">
      <alignment horizontal="right" vertical="top" wrapText="1" readingOrder="1"/>
    </xf>
    <xf numFmtId="164" fontId="0" fillId="2" borderId="1" xfId="0" applyNumberFormat="1" applyFont="1" applyFill="1" applyBorder="1" applyAlignment="1">
      <alignment horizontal="right" vertical="top" wrapText="1" readingOrder="1"/>
    </xf>
    <xf numFmtId="171" fontId="1" fillId="0" borderId="5" xfId="0" applyNumberFormat="1" applyFont="1" applyFill="1" applyBorder="1" applyAlignment="1">
      <alignment vertical="top" readingOrder="1"/>
    </xf>
    <xf numFmtId="171" fontId="0" fillId="0" borderId="7" xfId="0" applyNumberFormat="1" applyFont="1" applyFill="1" applyBorder="1" applyAlignment="1">
      <alignment vertical="top" readingOrder="1"/>
    </xf>
    <xf numFmtId="171" fontId="0" fillId="0" borderId="5" xfId="0" applyNumberFormat="1" applyFont="1" applyFill="1" applyBorder="1" applyAlignment="1">
      <alignment vertical="top" readingOrder="1"/>
    </xf>
    <xf numFmtId="172" fontId="0" fillId="0" borderId="1" xfId="0" applyNumberFormat="1" applyFont="1" applyFill="1" applyBorder="1" applyAlignment="1">
      <alignment vertical="top" readingOrder="1"/>
    </xf>
    <xf numFmtId="171" fontId="0" fillId="2" borderId="1" xfId="0" applyNumberFormat="1" applyFont="1" applyFill="1" applyBorder="1" applyAlignment="1">
      <alignment vertical="top" readingOrder="1"/>
    </xf>
    <xf numFmtId="173" fontId="0" fillId="0" borderId="1" xfId="0" applyNumberFormat="1" applyFont="1" applyFill="1" applyBorder="1" applyAlignment="1">
      <alignment vertical="top" readingOrder="1"/>
    </xf>
    <xf numFmtId="0" fontId="4" fillId="0" borderId="0" xfId="0" applyFont="1" applyFill="1" applyBorder="1" applyAlignment="1">
      <alignment horizontal="center" vertical="top" wrapText="1" readingOrder="1"/>
    </xf>
    <xf numFmtId="0" fontId="7" fillId="3" borderId="1" xfId="0" applyNumberFormat="1" applyFont="1" applyFill="1" applyBorder="1" applyAlignment="1">
      <alignment horizontal="center" vertical="top" wrapText="1" readingOrder="1"/>
    </xf>
    <xf numFmtId="0" fontId="7" fillId="3" borderId="1" xfId="0" applyNumberFormat="1" applyFont="1" applyFill="1" applyBorder="1" applyAlignment="1">
      <alignment horizontal="center" vertical="top" wrapText="1" readingOrder="1"/>
    </xf>
    <xf numFmtId="0" fontId="7" fillId="3" borderId="8" xfId="0" applyNumberFormat="1" applyFont="1" applyFill="1" applyBorder="1" applyAlignment="1">
      <alignment horizontal="left" vertical="top" wrapText="1" readingOrder="1"/>
    </xf>
    <xf numFmtId="0" fontId="7" fillId="3" borderId="11" xfId="0" applyNumberFormat="1" applyFont="1" applyFill="1" applyBorder="1" applyAlignment="1">
      <alignment horizontal="left" vertical="top" wrapText="1" readingOrder="1"/>
    </xf>
    <xf numFmtId="0" fontId="7" fillId="3" borderId="12" xfId="0" applyNumberFormat="1" applyFont="1" applyFill="1" applyBorder="1" applyAlignment="1">
      <alignment horizontal="left" vertical="top" wrapText="1" readingOrder="1"/>
    </xf>
    <xf numFmtId="0" fontId="7" fillId="3" borderId="13" xfId="0" applyNumberFormat="1" applyFont="1" applyFill="1" applyBorder="1" applyAlignment="1">
      <alignment horizontal="center" vertical="top" wrapText="1" readingOrder="1"/>
    </xf>
    <xf numFmtId="0" fontId="4" fillId="0" borderId="0" xfId="0" applyFont="1" applyFill="1" applyBorder="1" applyAlignment="1">
      <alignment horizontal="center" vertical="top" readingOrder="1"/>
    </xf>
    <xf numFmtId="0" fontId="7" fillId="3" borderId="1" xfId="0" applyNumberFormat="1" applyFont="1" applyFill="1" applyBorder="1" applyAlignment="1">
      <alignment horizontal="center" vertical="top" readingOrder="1"/>
    </xf>
    <xf numFmtId="0" fontId="7" fillId="3" borderId="1" xfId="0" applyNumberFormat="1" applyFont="1" applyFill="1" applyBorder="1" applyAlignment="1">
      <alignment horizontal="center" vertical="top" readingOrder="1"/>
    </xf>
    <xf numFmtId="0" fontId="7" fillId="3" borderId="10" xfId="0" applyNumberFormat="1" applyFont="1" applyFill="1" applyBorder="1" applyAlignment="1">
      <alignment horizontal="left" vertical="top" readingOrder="1"/>
    </xf>
    <xf numFmtId="0" fontId="7" fillId="3" borderId="14" xfId="0" applyNumberFormat="1" applyFont="1" applyFill="1" applyBorder="1" applyAlignment="1">
      <alignment horizontal="left" vertical="top" readingOrder="1"/>
    </xf>
    <xf numFmtId="0" fontId="7" fillId="3" borderId="15" xfId="0" applyNumberFormat="1" applyFont="1" applyFill="1" applyBorder="1" applyAlignment="1">
      <alignment horizontal="left" vertical="top" readingOrder="1"/>
    </xf>
    <xf numFmtId="0" fontId="7" fillId="3" borderId="16" xfId="0" applyNumberFormat="1" applyFont="1" applyFill="1" applyBorder="1" applyAlignment="1">
      <alignment horizontal="center" vertical="top" readingOrder="1"/>
    </xf>
    <xf numFmtId="171" fontId="0" fillId="0" borderId="1" xfId="0" applyNumberFormat="1" applyFont="1" applyFill="1" applyBorder="1" applyAlignment="1">
      <alignment vertical="top" readingOrder="1"/>
    </xf>
    <xf numFmtId="0" fontId="3" fillId="0" borderId="0" xfId="0" applyFont="1" applyFill="1" applyBorder="1" applyAlignment="1">
      <alignment vertical="top" wrapText="1" readingOrder="1"/>
    </xf>
    <xf numFmtId="0" fontId="3" fillId="3" borderId="1" xfId="0" applyNumberFormat="1" applyFont="1" applyFill="1" applyBorder="1" applyAlignment="1">
      <alignment horizontal="center" vertical="top" wrapText="1" readingOrder="1"/>
    </xf>
    <xf numFmtId="0" fontId="3" fillId="3" borderId="8" xfId="0" applyNumberFormat="1" applyFont="1" applyFill="1" applyBorder="1" applyAlignment="1">
      <alignment horizontal="left" vertical="top" wrapText="1" readingOrder="1"/>
    </xf>
    <xf numFmtId="0" fontId="3" fillId="3" borderId="11" xfId="0" applyNumberFormat="1" applyFont="1" applyFill="1" applyBorder="1" applyAlignment="1">
      <alignment horizontal="left" vertical="top" wrapText="1" readingOrder="1"/>
    </xf>
    <xf numFmtId="0" fontId="3" fillId="3" borderId="12" xfId="0" applyNumberFormat="1" applyFont="1" applyFill="1" applyBorder="1" applyAlignment="1">
      <alignment horizontal="left" vertical="top" wrapText="1" readingOrder="1"/>
    </xf>
    <xf numFmtId="0" fontId="3" fillId="3" borderId="13" xfId="0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vertical="top" readingOrder="1"/>
    </xf>
    <xf numFmtId="0" fontId="3" fillId="3" borderId="1" xfId="0" applyNumberFormat="1" applyFont="1" applyFill="1" applyBorder="1" applyAlignment="1">
      <alignment horizontal="center" vertical="top" readingOrder="1"/>
    </xf>
    <xf numFmtId="0" fontId="3" fillId="3" borderId="1" xfId="0" applyNumberFormat="1" applyFont="1" applyFill="1" applyBorder="1" applyAlignment="1">
      <alignment horizontal="center" vertical="top" readingOrder="1"/>
    </xf>
    <xf numFmtId="0" fontId="3" fillId="3" borderId="10" xfId="0" applyNumberFormat="1" applyFont="1" applyFill="1" applyBorder="1" applyAlignment="1">
      <alignment horizontal="left" vertical="top" readingOrder="1"/>
    </xf>
    <xf numFmtId="0" fontId="3" fillId="3" borderId="14" xfId="0" applyNumberFormat="1" applyFont="1" applyFill="1" applyBorder="1" applyAlignment="1">
      <alignment horizontal="left" vertical="top" readingOrder="1"/>
    </xf>
    <xf numFmtId="0" fontId="3" fillId="3" borderId="15" xfId="0" applyNumberFormat="1" applyFont="1" applyFill="1" applyBorder="1" applyAlignment="1">
      <alignment horizontal="left" vertical="top" readingOrder="1"/>
    </xf>
    <xf numFmtId="0" fontId="3" fillId="3" borderId="16" xfId="0" applyNumberFormat="1" applyFont="1" applyFill="1" applyBorder="1" applyAlignment="1">
      <alignment horizontal="center" vertical="top" readingOrder="1"/>
    </xf>
    <xf numFmtId="173" fontId="4" fillId="0" borderId="1" xfId="0" applyNumberFormat="1" applyFont="1" applyFill="1" applyBorder="1" applyAlignment="1">
      <alignment vertical="top" readingOrder="1"/>
    </xf>
    <xf numFmtId="0" fontId="3" fillId="3" borderId="5" xfId="0" applyNumberFormat="1" applyFont="1" applyFill="1" applyBorder="1" applyAlignment="1">
      <alignment horizontal="left" vertical="top" readingOrder="1"/>
    </xf>
    <xf numFmtId="0" fontId="3" fillId="3" borderId="6" xfId="0" applyNumberFormat="1" applyFont="1" applyFill="1" applyBorder="1" applyAlignment="1">
      <alignment horizontal="left" vertical="top" readingOrder="1"/>
    </xf>
    <xf numFmtId="0" fontId="3" fillId="3" borderId="6" xfId="0" applyNumberFormat="1" applyFont="1" applyFill="1" applyBorder="1" applyAlignment="1">
      <alignment horizontal="center" vertical="top" readingOrder="1"/>
    </xf>
    <xf numFmtId="0" fontId="3" fillId="3" borderId="7" xfId="0" applyNumberFormat="1" applyFont="1" applyFill="1" applyBorder="1" applyAlignment="1">
      <alignment horizontal="center" vertical="top" readingOrder="1"/>
    </xf>
    <xf numFmtId="0" fontId="4" fillId="0" borderId="0" xfId="0" applyNumberFormat="1" applyFont="1" applyFill="1" applyBorder="1" applyAlignment="1">
      <alignment horizontal="left" vertical="top" readingOrder="1"/>
    </xf>
    <xf numFmtId="0" fontId="4" fillId="0" borderId="0" xfId="0" applyNumberFormat="1" applyFont="1" applyFill="1" applyBorder="1" applyAlignment="1">
      <alignment horizontal="center" vertical="top" readingOrder="1"/>
    </xf>
    <xf numFmtId="0" fontId="5" fillId="0" borderId="0" xfId="0" applyNumberFormat="1" applyFont="1" applyFill="1" applyBorder="1" applyAlignment="1">
      <alignment horizontal="center" vertical="top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killsfunding.service.gov.uk/single-funding-statement/latest/dedicated-schools-grant/download-funding/2020-to-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showGridLines="0" showZeros="0" tabSelected="1" workbookViewId="0">
      <pane ySplit="6" topLeftCell="A7" activePane="bottomLeft" state="frozen"/>
      <selection activeCell="A7" sqref="A7"/>
      <selection pane="bottomLeft" activeCell="A7" sqref="A7"/>
    </sheetView>
  </sheetViews>
  <sheetFormatPr defaultColWidth="15.7109375" defaultRowHeight="19.899999999999999" customHeight="1" x14ac:dyDescent="0.25"/>
  <cols>
    <col min="1" max="1" width="50.7109375" style="3" customWidth="1"/>
    <col min="2" max="10" width="16.7109375" style="2" customWidth="1"/>
    <col min="11" max="12" width="15.7109375" style="1"/>
    <col min="13" max="13" width="16.28515625" style="1" bestFit="1" customWidth="1"/>
    <col min="14" max="16384" width="15.7109375" style="1"/>
  </cols>
  <sheetData>
    <row r="1" spans="1:10" s="1" customFormat="1" ht="19.899999999999999" customHeight="1" x14ac:dyDescent="0.25">
      <c r="A1" s="11" t="s">
        <v>136</v>
      </c>
      <c r="B1" s="2"/>
      <c r="C1" s="2"/>
      <c r="D1" s="2"/>
      <c r="E1" s="2"/>
      <c r="F1" s="2"/>
      <c r="G1" s="2"/>
      <c r="H1" s="2"/>
      <c r="I1" s="2"/>
      <c r="J1" s="2"/>
    </row>
    <row r="2" spans="1:10" s="1" customFormat="1" ht="19.899999999999999" customHeight="1" x14ac:dyDescent="0.25">
      <c r="A2" s="11" t="s">
        <v>135</v>
      </c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9.899999999999999" customHeight="1" x14ac:dyDescent="0.25">
      <c r="A3" s="12" t="s">
        <v>134</v>
      </c>
      <c r="B3" s="2"/>
      <c r="C3" s="2"/>
      <c r="D3" s="2"/>
      <c r="E3" s="2"/>
      <c r="F3" s="2"/>
      <c r="G3" s="2"/>
      <c r="H3" s="2"/>
      <c r="I3" s="2"/>
      <c r="J3" s="2"/>
    </row>
    <row r="4" spans="1:10" s="1" customFormat="1" ht="19.899999999999999" customHeight="1" x14ac:dyDescent="0.25">
      <c r="A4" s="11" t="s">
        <v>133</v>
      </c>
      <c r="B4" s="2"/>
      <c r="C4" s="2"/>
      <c r="D4" s="2"/>
      <c r="E4" s="2"/>
      <c r="F4" s="2"/>
      <c r="G4" s="2"/>
      <c r="H4" s="2"/>
      <c r="I4" s="2"/>
      <c r="J4" s="2"/>
    </row>
    <row r="6" spans="1:10" s="8" customFormat="1" ht="45" customHeight="1" x14ac:dyDescent="0.25">
      <c r="A6" s="10" t="s">
        <v>132</v>
      </c>
      <c r="B6" s="9" t="s">
        <v>131</v>
      </c>
      <c r="C6" s="9" t="s">
        <v>130</v>
      </c>
      <c r="D6" s="9" t="s">
        <v>129</v>
      </c>
      <c r="E6" s="9" t="s">
        <v>128</v>
      </c>
      <c r="F6" s="9" t="s">
        <v>127</v>
      </c>
      <c r="G6" s="9" t="s">
        <v>126</v>
      </c>
      <c r="H6" s="9" t="s">
        <v>125</v>
      </c>
      <c r="I6" s="9" t="s">
        <v>124</v>
      </c>
      <c r="J6" s="9" t="s">
        <v>123</v>
      </c>
    </row>
    <row r="7" spans="1:10" s="1" customFormat="1" ht="19.899999999999999" customHeight="1" x14ac:dyDescent="0.25">
      <c r="A7" s="6" t="s">
        <v>122</v>
      </c>
      <c r="B7" s="4">
        <v>22718550</v>
      </c>
      <c r="C7" s="4">
        <v>133995954</v>
      </c>
      <c r="D7" s="4">
        <v>100177322</v>
      </c>
      <c r="E7" s="4"/>
      <c r="F7" s="4"/>
      <c r="G7" s="4"/>
      <c r="H7" s="4">
        <v>256891826</v>
      </c>
      <c r="I7" s="4"/>
      <c r="J7" s="4">
        <v>256891826</v>
      </c>
    </row>
    <row r="8" spans="1:10" s="1" customFormat="1" ht="19.899999999999999" customHeight="1" x14ac:dyDescent="0.25">
      <c r="A8" s="6" t="s">
        <v>121</v>
      </c>
      <c r="B8" s="4">
        <v>0</v>
      </c>
      <c r="C8" s="4">
        <v>627600</v>
      </c>
      <c r="D8" s="4">
        <v>281000</v>
      </c>
      <c r="E8" s="4">
        <v>7120000</v>
      </c>
      <c r="F8" s="4">
        <v>820000</v>
      </c>
      <c r="G8" s="4"/>
      <c r="H8" s="4">
        <v>8848600</v>
      </c>
      <c r="I8" s="4"/>
      <c r="J8" s="4">
        <v>8848600</v>
      </c>
    </row>
    <row r="9" spans="1:10" s="1" customFormat="1" ht="19.899999999999999" customHeight="1" x14ac:dyDescent="0.25">
      <c r="A9" s="6" t="s">
        <v>120</v>
      </c>
      <c r="B9" s="4"/>
      <c r="C9" s="4">
        <v>112318.26</v>
      </c>
      <c r="D9" s="4">
        <v>76245.740000000005</v>
      </c>
      <c r="E9" s="4"/>
      <c r="F9" s="4"/>
      <c r="G9" s="4"/>
      <c r="H9" s="4">
        <v>188564</v>
      </c>
      <c r="I9" s="4">
        <v>0</v>
      </c>
      <c r="J9" s="4">
        <v>188564</v>
      </c>
    </row>
    <row r="10" spans="1:10" s="1" customFormat="1" ht="19.899999999999999" customHeight="1" x14ac:dyDescent="0.25">
      <c r="A10" s="6" t="s">
        <v>119</v>
      </c>
      <c r="B10" s="4"/>
      <c r="C10" s="4">
        <v>0</v>
      </c>
      <c r="D10" s="4">
        <v>0</v>
      </c>
      <c r="E10" s="4"/>
      <c r="F10" s="4"/>
      <c r="G10" s="4"/>
      <c r="H10" s="4">
        <v>0</v>
      </c>
      <c r="I10" s="4">
        <v>0</v>
      </c>
      <c r="J10" s="4">
        <v>0</v>
      </c>
    </row>
    <row r="11" spans="1:10" s="1" customFormat="1" ht="19.899999999999999" customHeight="1" x14ac:dyDescent="0.25">
      <c r="A11" s="6" t="s">
        <v>118</v>
      </c>
      <c r="B11" s="4"/>
      <c r="C11" s="4">
        <v>0</v>
      </c>
      <c r="D11" s="4">
        <v>0</v>
      </c>
      <c r="E11" s="4"/>
      <c r="F11" s="4"/>
      <c r="G11" s="4"/>
      <c r="H11" s="4">
        <v>0</v>
      </c>
      <c r="I11" s="4">
        <v>0</v>
      </c>
      <c r="J11" s="4">
        <v>0</v>
      </c>
    </row>
    <row r="12" spans="1:10" s="1" customFormat="1" ht="19.899999999999999" customHeight="1" x14ac:dyDescent="0.25">
      <c r="A12" s="6" t="s">
        <v>117</v>
      </c>
      <c r="B12" s="4"/>
      <c r="C12" s="4">
        <v>15581.03</v>
      </c>
      <c r="D12" s="4">
        <v>10576.97</v>
      </c>
      <c r="E12" s="4"/>
      <c r="F12" s="4"/>
      <c r="G12" s="4"/>
      <c r="H12" s="4">
        <v>26158</v>
      </c>
      <c r="I12" s="4">
        <v>0</v>
      </c>
      <c r="J12" s="4">
        <v>26158</v>
      </c>
    </row>
    <row r="13" spans="1:10" s="1" customFormat="1" ht="19.899999999999999" customHeight="1" x14ac:dyDescent="0.25">
      <c r="A13" s="6" t="s">
        <v>116</v>
      </c>
      <c r="B13" s="4"/>
      <c r="C13" s="4">
        <v>0</v>
      </c>
      <c r="D13" s="4">
        <v>0</v>
      </c>
      <c r="E13" s="4"/>
      <c r="F13" s="4"/>
      <c r="G13" s="4"/>
      <c r="H13" s="4">
        <v>0</v>
      </c>
      <c r="I13" s="4">
        <v>0</v>
      </c>
      <c r="J13" s="4">
        <v>0</v>
      </c>
    </row>
    <row r="14" spans="1:10" s="1" customFormat="1" ht="19.899999999999999" customHeight="1" x14ac:dyDescent="0.25">
      <c r="A14" s="6" t="s">
        <v>115</v>
      </c>
      <c r="B14" s="4"/>
      <c r="C14" s="4">
        <v>0</v>
      </c>
      <c r="D14" s="4">
        <v>0</v>
      </c>
      <c r="E14" s="4"/>
      <c r="F14" s="4"/>
      <c r="G14" s="4"/>
      <c r="H14" s="4">
        <v>0</v>
      </c>
      <c r="I14" s="4">
        <v>0</v>
      </c>
      <c r="J14" s="4">
        <v>0</v>
      </c>
    </row>
    <row r="15" spans="1:10" s="1" customFormat="1" ht="19.899999999999999" customHeight="1" x14ac:dyDescent="0.25">
      <c r="A15" s="6" t="s">
        <v>114</v>
      </c>
      <c r="B15" s="4"/>
      <c r="C15" s="4">
        <v>3387.46</v>
      </c>
      <c r="D15" s="4">
        <v>2299.54</v>
      </c>
      <c r="E15" s="4"/>
      <c r="F15" s="4"/>
      <c r="G15" s="4"/>
      <c r="H15" s="4">
        <v>5687</v>
      </c>
      <c r="I15" s="4">
        <v>0</v>
      </c>
      <c r="J15" s="4">
        <v>5687</v>
      </c>
    </row>
    <row r="16" spans="1:10" s="1" customFormat="1" ht="19.899999999999999" customHeight="1" x14ac:dyDescent="0.25">
      <c r="A16" s="6" t="s">
        <v>113</v>
      </c>
      <c r="B16" s="7">
        <v>0</v>
      </c>
      <c r="C16" s="4">
        <v>108254.14</v>
      </c>
      <c r="D16" s="4">
        <v>73486.86</v>
      </c>
      <c r="E16" s="4"/>
      <c r="F16" s="4"/>
      <c r="G16" s="4"/>
      <c r="H16" s="4">
        <v>181741</v>
      </c>
      <c r="I16" s="4">
        <v>0</v>
      </c>
      <c r="J16" s="4">
        <v>181741</v>
      </c>
    </row>
    <row r="17" spans="1:10" s="1" customFormat="1" ht="19.899999999999999" customHeight="1" x14ac:dyDescent="0.25">
      <c r="A17" s="6" t="s">
        <v>112</v>
      </c>
      <c r="B17" s="4"/>
      <c r="C17" s="4">
        <v>37259.14</v>
      </c>
      <c r="D17" s="4">
        <v>25292.86</v>
      </c>
      <c r="E17" s="4"/>
      <c r="F17" s="4"/>
      <c r="G17" s="4"/>
      <c r="H17" s="4">
        <v>62552</v>
      </c>
      <c r="I17" s="4">
        <v>0</v>
      </c>
      <c r="J17" s="4">
        <v>62552</v>
      </c>
    </row>
    <row r="18" spans="1:10" s="1" customFormat="1" ht="19.899999999999999" customHeight="1" x14ac:dyDescent="0.25">
      <c r="A18" s="6" t="s">
        <v>111</v>
      </c>
      <c r="B18" s="4"/>
      <c r="C18" s="4">
        <v>0</v>
      </c>
      <c r="D18" s="4">
        <v>0</v>
      </c>
      <c r="E18" s="4"/>
      <c r="F18" s="4"/>
      <c r="G18" s="4"/>
      <c r="H18" s="4">
        <v>0</v>
      </c>
      <c r="I18" s="4">
        <v>0</v>
      </c>
      <c r="J18" s="4">
        <v>0</v>
      </c>
    </row>
    <row r="19" spans="1:10" s="1" customFormat="1" ht="19.899999999999999" customHeight="1" x14ac:dyDescent="0.25">
      <c r="A19" s="6" t="s">
        <v>110</v>
      </c>
      <c r="B19" s="4">
        <v>68493.429999999993</v>
      </c>
      <c r="C19" s="4">
        <v>4313595.7699999996</v>
      </c>
      <c r="D19" s="4">
        <v>3266299.19</v>
      </c>
      <c r="E19" s="4">
        <v>938827.5</v>
      </c>
      <c r="F19" s="4">
        <v>2187877.11</v>
      </c>
      <c r="G19" s="4"/>
      <c r="H19" s="4">
        <v>10775093</v>
      </c>
      <c r="I19" s="4">
        <v>306636</v>
      </c>
      <c r="J19" s="4">
        <v>10468457</v>
      </c>
    </row>
    <row r="20" spans="1:10" s="1" customFormat="1" ht="19.899999999999999" customHeight="1" x14ac:dyDescent="0.25">
      <c r="A20" s="6" t="s">
        <v>109</v>
      </c>
      <c r="B20" s="4">
        <v>33727.550000000003</v>
      </c>
      <c r="C20" s="4">
        <v>2465242.4700000002</v>
      </c>
      <c r="D20" s="4">
        <v>1640383.94</v>
      </c>
      <c r="E20" s="4">
        <v>13043894.76</v>
      </c>
      <c r="F20" s="4">
        <v>5117.28</v>
      </c>
      <c r="G20" s="4">
        <v>2050266</v>
      </c>
      <c r="H20" s="4">
        <v>19238632</v>
      </c>
      <c r="I20" s="4">
        <v>0</v>
      </c>
      <c r="J20" s="4">
        <v>19238632</v>
      </c>
    </row>
    <row r="21" spans="1:10" s="1" customFormat="1" ht="19.899999999999999" customHeight="1" x14ac:dyDescent="0.25">
      <c r="A21" s="6" t="s">
        <v>108</v>
      </c>
      <c r="B21" s="4">
        <v>0</v>
      </c>
      <c r="C21" s="4">
        <v>0</v>
      </c>
      <c r="D21" s="4">
        <v>0</v>
      </c>
      <c r="E21" s="4">
        <v>9090000</v>
      </c>
      <c r="F21" s="4">
        <v>0</v>
      </c>
      <c r="G21" s="4">
        <v>0</v>
      </c>
      <c r="H21" s="4">
        <v>9090000</v>
      </c>
      <c r="I21" s="4">
        <v>0</v>
      </c>
      <c r="J21" s="4">
        <v>9090000</v>
      </c>
    </row>
    <row r="22" spans="1:10" s="1" customFormat="1" ht="19.899999999999999" customHeight="1" x14ac:dyDescent="0.25">
      <c r="A22" s="6" t="s">
        <v>107</v>
      </c>
      <c r="B22" s="4">
        <v>0</v>
      </c>
      <c r="C22" s="4">
        <v>98325.68</v>
      </c>
      <c r="D22" s="4">
        <v>21674.32</v>
      </c>
      <c r="E22" s="4"/>
      <c r="F22" s="4"/>
      <c r="G22" s="4"/>
      <c r="H22" s="4">
        <v>120000</v>
      </c>
      <c r="I22" s="4">
        <v>0</v>
      </c>
      <c r="J22" s="4">
        <v>120000</v>
      </c>
    </row>
    <row r="23" spans="1:10" s="1" customFormat="1" ht="19.899999999999999" customHeight="1" x14ac:dyDescent="0.25">
      <c r="A23" s="6" t="s">
        <v>106</v>
      </c>
      <c r="B23" s="4">
        <v>26960.77</v>
      </c>
      <c r="C23" s="4">
        <v>1736645.32</v>
      </c>
      <c r="D23" s="4">
        <v>1178898.31</v>
      </c>
      <c r="E23" s="4">
        <v>43819</v>
      </c>
      <c r="F23" s="4">
        <v>4090.6</v>
      </c>
      <c r="G23" s="4">
        <v>0</v>
      </c>
      <c r="H23" s="4">
        <v>2990414</v>
      </c>
      <c r="I23" s="4">
        <v>66000</v>
      </c>
      <c r="J23" s="4">
        <v>2924414</v>
      </c>
    </row>
    <row r="24" spans="1:10" s="1" customFormat="1" ht="19.899999999999999" customHeight="1" x14ac:dyDescent="0.25">
      <c r="A24" s="6" t="s">
        <v>105</v>
      </c>
      <c r="B24" s="4"/>
      <c r="C24" s="4"/>
      <c r="D24" s="4"/>
      <c r="E24" s="4">
        <v>0</v>
      </c>
      <c r="F24" s="4">
        <v>0</v>
      </c>
      <c r="G24" s="4"/>
      <c r="H24" s="4">
        <v>0</v>
      </c>
      <c r="I24" s="4">
        <v>0</v>
      </c>
      <c r="J24" s="4">
        <v>0</v>
      </c>
    </row>
    <row r="25" spans="1:10" s="1" customFormat="1" ht="19.899999999999999" customHeight="1" x14ac:dyDescent="0.25">
      <c r="A25" s="6" t="s">
        <v>104</v>
      </c>
      <c r="B25" s="4">
        <v>4436.57</v>
      </c>
      <c r="C25" s="4">
        <v>285776.24</v>
      </c>
      <c r="D25" s="4">
        <v>193995.36</v>
      </c>
      <c r="E25" s="4">
        <v>7210.7</v>
      </c>
      <c r="F25" s="4">
        <v>673.13</v>
      </c>
      <c r="G25" s="4">
        <v>0</v>
      </c>
      <c r="H25" s="4">
        <v>492092</v>
      </c>
      <c r="I25" s="4">
        <v>0</v>
      </c>
      <c r="J25" s="4">
        <v>492092</v>
      </c>
    </row>
    <row r="26" spans="1:10" s="1" customFormat="1" ht="19.899999999999999" customHeight="1" x14ac:dyDescent="0.25">
      <c r="A26" s="6" t="s">
        <v>103</v>
      </c>
      <c r="B26" s="4">
        <v>26567</v>
      </c>
      <c r="C26" s="4">
        <v>1711281.04</v>
      </c>
      <c r="D26" s="4">
        <v>1161680.1100000001</v>
      </c>
      <c r="E26" s="4">
        <v>43179</v>
      </c>
      <c r="F26" s="4">
        <v>4030.85</v>
      </c>
      <c r="G26" s="4">
        <v>0</v>
      </c>
      <c r="H26" s="4">
        <v>2946738</v>
      </c>
      <c r="I26" s="4">
        <v>95000</v>
      </c>
      <c r="J26" s="4">
        <v>2851738</v>
      </c>
    </row>
    <row r="27" spans="1:10" s="1" customFormat="1" ht="19.899999999999999" customHeight="1" x14ac:dyDescent="0.25">
      <c r="A27" s="6" t="s">
        <v>102</v>
      </c>
      <c r="B27" s="4">
        <v>0</v>
      </c>
      <c r="C27" s="4"/>
      <c r="D27" s="4"/>
      <c r="E27" s="4">
        <v>0</v>
      </c>
      <c r="F27" s="4">
        <v>0</v>
      </c>
      <c r="G27" s="4"/>
      <c r="H27" s="4">
        <v>0</v>
      </c>
      <c r="I27" s="4">
        <v>0</v>
      </c>
      <c r="J27" s="4">
        <v>0</v>
      </c>
    </row>
    <row r="28" spans="1:10" s="1" customFormat="1" ht="19.899999999999999" customHeight="1" x14ac:dyDescent="0.25">
      <c r="A28" s="6" t="s">
        <v>101</v>
      </c>
      <c r="B28" s="7" t="s">
        <v>0</v>
      </c>
      <c r="C28" s="4"/>
      <c r="D28" s="4"/>
      <c r="E28" s="4">
        <v>729000</v>
      </c>
      <c r="F28" s="4">
        <v>0</v>
      </c>
      <c r="G28" s="4">
        <v>0</v>
      </c>
      <c r="H28" s="4">
        <v>729000</v>
      </c>
      <c r="I28" s="4">
        <v>0</v>
      </c>
      <c r="J28" s="4">
        <v>729000</v>
      </c>
    </row>
    <row r="29" spans="1:10" s="1" customFormat="1" ht="19.899999999999999" customHeight="1" x14ac:dyDescent="0.25">
      <c r="A29" s="6" t="s">
        <v>100</v>
      </c>
      <c r="B29" s="4">
        <v>0</v>
      </c>
      <c r="C29" s="4">
        <v>0</v>
      </c>
      <c r="D29" s="4">
        <v>0</v>
      </c>
      <c r="E29" s="4">
        <v>10699</v>
      </c>
      <c r="F29" s="4">
        <v>0</v>
      </c>
      <c r="G29" s="4">
        <v>0</v>
      </c>
      <c r="H29" s="4">
        <v>10699</v>
      </c>
      <c r="I29" s="4">
        <v>0</v>
      </c>
      <c r="J29" s="4">
        <v>10699</v>
      </c>
    </row>
    <row r="30" spans="1:10" s="1" customFormat="1" ht="19.899999999999999" customHeight="1" x14ac:dyDescent="0.25">
      <c r="A30" s="6" t="s">
        <v>99</v>
      </c>
      <c r="B30" s="4"/>
      <c r="C30" s="4"/>
      <c r="D30" s="4"/>
      <c r="E30" s="4"/>
      <c r="F30" s="4">
        <v>0</v>
      </c>
      <c r="G30" s="4"/>
      <c r="H30" s="4">
        <v>0</v>
      </c>
      <c r="I30" s="4">
        <v>0</v>
      </c>
      <c r="J30" s="4">
        <v>0</v>
      </c>
    </row>
    <row r="31" spans="1:10" s="1" customFormat="1" ht="19.899999999999999" customHeight="1" x14ac:dyDescent="0.25">
      <c r="A31" s="6" t="s">
        <v>98</v>
      </c>
      <c r="B31" s="4">
        <v>4890.3100000000004</v>
      </c>
      <c r="C31" s="4">
        <v>315003.59000000003</v>
      </c>
      <c r="D31" s="4">
        <v>213835.95</v>
      </c>
      <c r="E31" s="4">
        <v>7948.16</v>
      </c>
      <c r="F31" s="4">
        <v>741.99</v>
      </c>
      <c r="G31" s="4">
        <v>0</v>
      </c>
      <c r="H31" s="4">
        <v>542420</v>
      </c>
      <c r="I31" s="4">
        <v>136800</v>
      </c>
      <c r="J31" s="4">
        <v>405620</v>
      </c>
    </row>
    <row r="32" spans="1:10" s="1" customFormat="1" ht="19.899999999999999" customHeight="1" x14ac:dyDescent="0.25">
      <c r="A32" s="6" t="s">
        <v>97</v>
      </c>
      <c r="B32" s="4">
        <v>946847</v>
      </c>
      <c r="C32" s="4"/>
      <c r="D32" s="4"/>
      <c r="E32" s="4"/>
      <c r="F32" s="4"/>
      <c r="G32" s="4"/>
      <c r="H32" s="4">
        <v>946847</v>
      </c>
      <c r="I32" s="4">
        <v>0</v>
      </c>
      <c r="J32" s="4">
        <v>946847</v>
      </c>
    </row>
    <row r="33" spans="1:10" s="1" customFormat="1" ht="19.899999999999999" customHeight="1" x14ac:dyDescent="0.25">
      <c r="A33" s="6" t="s">
        <v>96</v>
      </c>
      <c r="B33" s="4">
        <v>7244.8</v>
      </c>
      <c r="C33" s="4">
        <v>466664.91</v>
      </c>
      <c r="D33" s="4">
        <v>316789.2</v>
      </c>
      <c r="E33" s="4">
        <v>11774.88</v>
      </c>
      <c r="F33" s="4">
        <v>1099.21</v>
      </c>
      <c r="G33" s="4"/>
      <c r="H33" s="4">
        <v>803573</v>
      </c>
      <c r="I33" s="4">
        <v>0</v>
      </c>
      <c r="J33" s="4">
        <v>803573</v>
      </c>
    </row>
    <row r="34" spans="1:10" s="1" customFormat="1" ht="19.899999999999999" customHeight="1" x14ac:dyDescent="0.25">
      <c r="A34" s="6" t="s">
        <v>95</v>
      </c>
      <c r="B34" s="4">
        <v>6211.68</v>
      </c>
      <c r="C34" s="4">
        <v>400117.63</v>
      </c>
      <c r="D34" s="4">
        <v>271614.46999999997</v>
      </c>
      <c r="E34" s="4">
        <v>10095.76</v>
      </c>
      <c r="F34" s="4">
        <v>942.46</v>
      </c>
      <c r="G34" s="4"/>
      <c r="H34" s="4">
        <v>688982</v>
      </c>
      <c r="I34" s="4">
        <v>0</v>
      </c>
      <c r="J34" s="4">
        <v>688982</v>
      </c>
    </row>
    <row r="35" spans="1:10" s="1" customFormat="1" ht="19.899999999999999" customHeight="1" x14ac:dyDescent="0.25">
      <c r="A35" s="6" t="s">
        <v>94</v>
      </c>
      <c r="B35" s="4">
        <v>90.16</v>
      </c>
      <c r="C35" s="4">
        <v>5807.37</v>
      </c>
      <c r="D35" s="4">
        <v>3942.26</v>
      </c>
      <c r="E35" s="4">
        <v>146.53</v>
      </c>
      <c r="F35" s="4">
        <v>13.68</v>
      </c>
      <c r="G35" s="4"/>
      <c r="H35" s="4">
        <v>10000</v>
      </c>
      <c r="I35" s="4">
        <v>0</v>
      </c>
      <c r="J35" s="4">
        <v>10000</v>
      </c>
    </row>
    <row r="36" spans="1:10" s="1" customFormat="1" ht="19.899999999999999" customHeight="1" x14ac:dyDescent="0.25">
      <c r="A36" s="6" t="s">
        <v>93</v>
      </c>
      <c r="B36" s="4">
        <v>5441.7</v>
      </c>
      <c r="C36" s="4">
        <v>350521.5</v>
      </c>
      <c r="D36" s="4">
        <v>237946.8</v>
      </c>
      <c r="E36" s="4">
        <v>8844.35</v>
      </c>
      <c r="F36" s="4">
        <v>825.65</v>
      </c>
      <c r="G36" s="4"/>
      <c r="H36" s="4">
        <v>603580</v>
      </c>
      <c r="I36" s="4">
        <v>0</v>
      </c>
      <c r="J36" s="4">
        <v>603580</v>
      </c>
    </row>
    <row r="37" spans="1:10" s="1" customFormat="1" ht="19.899999999999999" customHeight="1" x14ac:dyDescent="0.25">
      <c r="A37" s="6" t="s">
        <v>92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/>
      <c r="H37" s="4">
        <v>0</v>
      </c>
      <c r="I37" s="4">
        <v>0</v>
      </c>
      <c r="J37" s="4">
        <v>0</v>
      </c>
    </row>
    <row r="38" spans="1:10" s="1" customFormat="1" ht="19.899999999999999" customHeight="1" x14ac:dyDescent="0.25">
      <c r="A38" s="6" t="s">
        <v>91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/>
      <c r="H38" s="4">
        <v>0</v>
      </c>
      <c r="I38" s="4">
        <v>0</v>
      </c>
      <c r="J38" s="4">
        <v>0</v>
      </c>
    </row>
    <row r="39" spans="1:10" s="1" customFormat="1" ht="19.899999999999999" customHeight="1" x14ac:dyDescent="0.25">
      <c r="A39" s="6" t="s">
        <v>90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/>
      <c r="H39" s="4">
        <v>0</v>
      </c>
      <c r="I39" s="4">
        <v>0</v>
      </c>
      <c r="J39" s="4">
        <v>0</v>
      </c>
    </row>
    <row r="40" spans="1:10" s="1" customFormat="1" ht="19.899999999999999" customHeight="1" x14ac:dyDescent="0.25">
      <c r="A40" s="6" t="s">
        <v>89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/>
      <c r="H40" s="4">
        <v>0</v>
      </c>
      <c r="I40" s="4">
        <v>0</v>
      </c>
      <c r="J40" s="4">
        <v>0</v>
      </c>
    </row>
    <row r="41" spans="1:10" s="1" customFormat="1" ht="19.899999999999999" customHeight="1" x14ac:dyDescent="0.25">
      <c r="A41" s="6" t="s">
        <v>88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/>
      <c r="H41" s="4">
        <v>0</v>
      </c>
      <c r="I41" s="4">
        <v>0</v>
      </c>
      <c r="J41" s="4">
        <v>0</v>
      </c>
    </row>
    <row r="42" spans="1:10" s="1" customFormat="1" ht="19.899999999999999" customHeight="1" x14ac:dyDescent="0.25">
      <c r="A42" s="6" t="s">
        <v>87</v>
      </c>
      <c r="B42" s="4">
        <v>12622.02</v>
      </c>
      <c r="C42" s="4">
        <v>813032.39</v>
      </c>
      <c r="D42" s="4">
        <v>551916.1</v>
      </c>
      <c r="E42" s="4">
        <v>260514.41</v>
      </c>
      <c r="F42" s="4">
        <v>1915.08</v>
      </c>
      <c r="G42" s="4"/>
      <c r="H42" s="4">
        <v>1640000</v>
      </c>
      <c r="I42" s="4">
        <v>0</v>
      </c>
      <c r="J42" s="4">
        <v>1640000</v>
      </c>
    </row>
    <row r="43" spans="1:10" s="1" customFormat="1" ht="19.899999999999999" customHeight="1" x14ac:dyDescent="0.25">
      <c r="A43" s="6" t="s">
        <v>86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</row>
    <row r="44" spans="1:10" s="1" customFormat="1" ht="19.899999999999999" customHeight="1" x14ac:dyDescent="0.25">
      <c r="A44" s="6" t="s">
        <v>85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</row>
    <row r="45" spans="1:10" s="1" customFormat="1" ht="19.899999999999999" customHeight="1" x14ac:dyDescent="0.25">
      <c r="A45" s="6" t="s">
        <v>84</v>
      </c>
      <c r="B45" s="4"/>
      <c r="C45" s="4">
        <v>0</v>
      </c>
      <c r="D45" s="4"/>
      <c r="E45" s="4"/>
      <c r="F45" s="4"/>
      <c r="G45" s="4"/>
      <c r="H45" s="4">
        <v>0</v>
      </c>
      <c r="I45" s="4">
        <v>0</v>
      </c>
      <c r="J45" s="4">
        <v>0</v>
      </c>
    </row>
    <row r="46" spans="1:10" s="1" customFormat="1" ht="19.899999999999999" customHeight="1" x14ac:dyDescent="0.25">
      <c r="A46" s="6" t="s">
        <v>83</v>
      </c>
      <c r="B46" s="4">
        <v>2159.27</v>
      </c>
      <c r="C46" s="4">
        <v>139086.60999999999</v>
      </c>
      <c r="D46" s="4">
        <v>94417.08</v>
      </c>
      <c r="E46" s="4">
        <v>3509.43</v>
      </c>
      <c r="F46" s="4">
        <v>327.61</v>
      </c>
      <c r="G46" s="4">
        <v>0</v>
      </c>
      <c r="H46" s="4">
        <v>239500</v>
      </c>
      <c r="I46" s="4"/>
      <c r="J46" s="4">
        <v>239500</v>
      </c>
    </row>
    <row r="47" spans="1:10" s="1" customFormat="1" ht="19.899999999999999" customHeight="1" x14ac:dyDescent="0.25">
      <c r="A47" s="6" t="s">
        <v>82</v>
      </c>
      <c r="B47" s="5" t="s">
        <v>0</v>
      </c>
      <c r="C47" s="5" t="s">
        <v>0</v>
      </c>
      <c r="D47" s="5" t="s">
        <v>0</v>
      </c>
      <c r="E47" s="5" t="s">
        <v>0</v>
      </c>
      <c r="F47" s="5" t="s">
        <v>0</v>
      </c>
      <c r="G47" s="5" t="s">
        <v>0</v>
      </c>
      <c r="H47" s="4">
        <v>0</v>
      </c>
      <c r="I47" s="4">
        <v>0</v>
      </c>
      <c r="J47" s="4">
        <v>0</v>
      </c>
    </row>
    <row r="48" spans="1:10" s="1" customFormat="1" ht="19.899999999999999" customHeight="1" x14ac:dyDescent="0.25">
      <c r="A48" s="6" t="s">
        <v>81</v>
      </c>
      <c r="B48" s="5" t="s">
        <v>0</v>
      </c>
      <c r="C48" s="5" t="s">
        <v>0</v>
      </c>
      <c r="D48" s="5" t="s">
        <v>0</v>
      </c>
      <c r="E48" s="5" t="s">
        <v>0</v>
      </c>
      <c r="F48" s="5" t="s">
        <v>0</v>
      </c>
      <c r="G48" s="5" t="s">
        <v>0</v>
      </c>
      <c r="H48" s="4">
        <v>0</v>
      </c>
      <c r="I48" s="4">
        <v>0</v>
      </c>
      <c r="J48" s="4">
        <v>0</v>
      </c>
    </row>
    <row r="49" spans="1:10" s="1" customFormat="1" ht="19.899999999999999" customHeight="1" x14ac:dyDescent="0.25">
      <c r="A49" s="6" t="s">
        <v>80</v>
      </c>
      <c r="B49" s="5" t="s">
        <v>0</v>
      </c>
      <c r="C49" s="5" t="s">
        <v>0</v>
      </c>
      <c r="D49" s="5" t="s">
        <v>0</v>
      </c>
      <c r="E49" s="5" t="s">
        <v>0</v>
      </c>
      <c r="F49" s="5" t="s">
        <v>0</v>
      </c>
      <c r="G49" s="5" t="s">
        <v>0</v>
      </c>
      <c r="H49" s="4">
        <v>252000</v>
      </c>
      <c r="I49" s="4">
        <v>0</v>
      </c>
      <c r="J49" s="4">
        <v>252000</v>
      </c>
    </row>
    <row r="50" spans="1:10" s="1" customFormat="1" ht="19.899999999999999" customHeight="1" x14ac:dyDescent="0.25">
      <c r="A50" s="6" t="s">
        <v>79</v>
      </c>
      <c r="B50" s="5" t="s">
        <v>0</v>
      </c>
      <c r="C50" s="5" t="s">
        <v>0</v>
      </c>
      <c r="D50" s="5" t="s">
        <v>0</v>
      </c>
      <c r="E50" s="5" t="s">
        <v>0</v>
      </c>
      <c r="F50" s="5" t="s">
        <v>0</v>
      </c>
      <c r="G50" s="5" t="s">
        <v>0</v>
      </c>
      <c r="H50" s="4">
        <v>119334</v>
      </c>
      <c r="I50" s="4">
        <v>0</v>
      </c>
      <c r="J50" s="4">
        <v>119334</v>
      </c>
    </row>
    <row r="51" spans="1:10" s="1" customFormat="1" ht="19.899999999999999" customHeight="1" x14ac:dyDescent="0.25">
      <c r="A51" s="6" t="s">
        <v>78</v>
      </c>
      <c r="B51" s="5" t="s">
        <v>0</v>
      </c>
      <c r="C51" s="5" t="s">
        <v>0</v>
      </c>
      <c r="D51" s="5" t="s">
        <v>0</v>
      </c>
      <c r="E51" s="5" t="s">
        <v>0</v>
      </c>
      <c r="F51" s="5" t="s">
        <v>0</v>
      </c>
      <c r="G51" s="5" t="s">
        <v>0</v>
      </c>
      <c r="H51" s="4">
        <v>119333</v>
      </c>
      <c r="I51" s="4">
        <v>0</v>
      </c>
      <c r="J51" s="4">
        <v>119333</v>
      </c>
    </row>
    <row r="52" spans="1:10" s="1" customFormat="1" ht="19.899999999999999" customHeight="1" x14ac:dyDescent="0.25">
      <c r="A52" s="6" t="s">
        <v>77</v>
      </c>
      <c r="B52" s="5" t="s">
        <v>0</v>
      </c>
      <c r="C52" s="5" t="s">
        <v>0</v>
      </c>
      <c r="D52" s="5" t="s">
        <v>0</v>
      </c>
      <c r="E52" s="5" t="s">
        <v>0</v>
      </c>
      <c r="F52" s="5" t="s">
        <v>0</v>
      </c>
      <c r="G52" s="5" t="s">
        <v>0</v>
      </c>
      <c r="H52" s="4">
        <v>0</v>
      </c>
      <c r="I52" s="4">
        <v>0</v>
      </c>
      <c r="J52" s="4">
        <v>0</v>
      </c>
    </row>
    <row r="53" spans="1:10" s="1" customFormat="1" ht="19.899999999999999" customHeight="1" x14ac:dyDescent="0.25">
      <c r="A53" s="6" t="s">
        <v>76</v>
      </c>
      <c r="B53" s="5" t="s">
        <v>0</v>
      </c>
      <c r="C53" s="5" t="s">
        <v>0</v>
      </c>
      <c r="D53" s="5" t="s">
        <v>0</v>
      </c>
      <c r="E53" s="5" t="s">
        <v>0</v>
      </c>
      <c r="F53" s="5" t="s">
        <v>0</v>
      </c>
      <c r="G53" s="5" t="s">
        <v>0</v>
      </c>
      <c r="H53" s="4">
        <v>119333</v>
      </c>
      <c r="I53" s="4">
        <v>0</v>
      </c>
      <c r="J53" s="4">
        <v>119333</v>
      </c>
    </row>
    <row r="54" spans="1:10" s="1" customFormat="1" ht="19.899999999999999" customHeight="1" x14ac:dyDescent="0.25">
      <c r="A54" s="6" t="s">
        <v>75</v>
      </c>
      <c r="B54" s="5" t="s">
        <v>0</v>
      </c>
      <c r="C54" s="5" t="s">
        <v>0</v>
      </c>
      <c r="D54" s="5" t="s">
        <v>0</v>
      </c>
      <c r="E54" s="5" t="s">
        <v>0</v>
      </c>
      <c r="F54" s="5" t="s">
        <v>0</v>
      </c>
      <c r="G54" s="5" t="s">
        <v>0</v>
      </c>
      <c r="H54" s="4">
        <v>0</v>
      </c>
      <c r="I54" s="4">
        <v>0</v>
      </c>
      <c r="J54" s="4">
        <v>0</v>
      </c>
    </row>
    <row r="55" spans="1:10" s="1" customFormat="1" ht="19.899999999999999" customHeight="1" x14ac:dyDescent="0.25">
      <c r="A55" s="6" t="s">
        <v>74</v>
      </c>
      <c r="B55" s="5" t="s">
        <v>0</v>
      </c>
      <c r="C55" s="5" t="s">
        <v>0</v>
      </c>
      <c r="D55" s="5" t="s">
        <v>0</v>
      </c>
      <c r="E55" s="5" t="s">
        <v>0</v>
      </c>
      <c r="F55" s="5" t="s">
        <v>0</v>
      </c>
      <c r="G55" s="5" t="s">
        <v>0</v>
      </c>
      <c r="H55" s="4">
        <v>0</v>
      </c>
      <c r="I55" s="4">
        <v>0</v>
      </c>
      <c r="J55" s="4">
        <v>0</v>
      </c>
    </row>
    <row r="56" spans="1:10" s="1" customFormat="1" ht="19.899999999999999" customHeight="1" x14ac:dyDescent="0.25">
      <c r="A56" s="6" t="s">
        <v>73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</row>
    <row r="57" spans="1:10" s="1" customFormat="1" ht="19.899999999999999" customHeight="1" x14ac:dyDescent="0.25">
      <c r="A57" s="6" t="s">
        <v>72</v>
      </c>
      <c r="B57" s="4">
        <v>23864242.260000002</v>
      </c>
      <c r="C57" s="4">
        <v>148001454.55000001</v>
      </c>
      <c r="D57" s="4">
        <v>109799617.06</v>
      </c>
      <c r="E57" s="4">
        <v>31329463.48</v>
      </c>
      <c r="F57" s="4">
        <v>3027654.65</v>
      </c>
      <c r="G57" s="4">
        <v>2050266</v>
      </c>
      <c r="H57" s="4">
        <v>318682698</v>
      </c>
      <c r="I57" s="4">
        <v>604436</v>
      </c>
      <c r="J57" s="4">
        <v>318078262</v>
      </c>
    </row>
    <row r="58" spans="1:10" s="1" customFormat="1" ht="19.899999999999999" customHeight="1" x14ac:dyDescent="0.25">
      <c r="A58" s="6" t="s">
        <v>71</v>
      </c>
      <c r="B58" s="5" t="s">
        <v>0</v>
      </c>
      <c r="C58" s="5" t="s">
        <v>0</v>
      </c>
      <c r="D58" s="5" t="s">
        <v>0</v>
      </c>
      <c r="E58" s="5" t="s">
        <v>0</v>
      </c>
      <c r="F58" s="5" t="s">
        <v>0</v>
      </c>
      <c r="G58" s="5" t="s">
        <v>0</v>
      </c>
      <c r="H58" s="4">
        <v>313037158</v>
      </c>
      <c r="I58" s="5" t="s">
        <v>0</v>
      </c>
      <c r="J58" s="5" t="s">
        <v>0</v>
      </c>
    </row>
    <row r="59" spans="1:10" s="1" customFormat="1" ht="19.899999999999999" customHeight="1" x14ac:dyDescent="0.25">
      <c r="A59" s="6" t="s">
        <v>70</v>
      </c>
      <c r="B59" s="5" t="s">
        <v>0</v>
      </c>
      <c r="C59" s="5" t="s">
        <v>0</v>
      </c>
      <c r="D59" s="5" t="s">
        <v>0</v>
      </c>
      <c r="E59" s="5" t="s">
        <v>0</v>
      </c>
      <c r="F59" s="5" t="s">
        <v>0</v>
      </c>
      <c r="G59" s="5" t="s">
        <v>0</v>
      </c>
      <c r="H59" s="4">
        <v>2445741.04</v>
      </c>
      <c r="I59" s="5" t="s">
        <v>0</v>
      </c>
      <c r="J59" s="5" t="s">
        <v>0</v>
      </c>
    </row>
    <row r="60" spans="1:10" s="1" customFormat="1" ht="19.899999999999999" customHeight="1" x14ac:dyDescent="0.25">
      <c r="A60" s="6" t="s">
        <v>69</v>
      </c>
      <c r="B60" s="5" t="s">
        <v>0</v>
      </c>
      <c r="C60" s="5" t="s">
        <v>0</v>
      </c>
      <c r="D60" s="5" t="s">
        <v>0</v>
      </c>
      <c r="E60" s="5" t="s">
        <v>0</v>
      </c>
      <c r="F60" s="5" t="s">
        <v>0</v>
      </c>
      <c r="G60" s="5" t="s">
        <v>0</v>
      </c>
      <c r="H60" s="4">
        <v>-986020.04</v>
      </c>
      <c r="I60" s="5" t="s">
        <v>0</v>
      </c>
      <c r="J60" s="5" t="s">
        <v>0</v>
      </c>
    </row>
    <row r="61" spans="1:10" s="1" customFormat="1" ht="19.899999999999999" customHeight="1" x14ac:dyDescent="0.25">
      <c r="A61" s="6" t="s">
        <v>68</v>
      </c>
      <c r="B61" s="5" t="s">
        <v>0</v>
      </c>
      <c r="C61" s="5" t="s">
        <v>0</v>
      </c>
      <c r="D61" s="5" t="s">
        <v>0</v>
      </c>
      <c r="E61" s="5" t="s">
        <v>0</v>
      </c>
      <c r="F61" s="5" t="s">
        <v>0</v>
      </c>
      <c r="G61" s="5" t="s">
        <v>0</v>
      </c>
      <c r="H61" s="4">
        <v>3581383</v>
      </c>
      <c r="I61" s="5" t="s">
        <v>0</v>
      </c>
      <c r="J61" s="5" t="s">
        <v>0</v>
      </c>
    </row>
    <row r="62" spans="1:10" s="1" customFormat="1" ht="19.899999999999999" customHeight="1" x14ac:dyDescent="0.25">
      <c r="A62" s="6" t="s">
        <v>67</v>
      </c>
      <c r="B62" s="5" t="s">
        <v>0</v>
      </c>
      <c r="C62" s="5" t="s">
        <v>0</v>
      </c>
      <c r="D62" s="5" t="s">
        <v>0</v>
      </c>
      <c r="E62" s="5" t="s">
        <v>0</v>
      </c>
      <c r="F62" s="5" t="s">
        <v>0</v>
      </c>
      <c r="G62" s="5" t="s">
        <v>0</v>
      </c>
      <c r="H62" s="4">
        <v>0</v>
      </c>
      <c r="I62" s="5" t="s">
        <v>0</v>
      </c>
      <c r="J62" s="5" t="s">
        <v>0</v>
      </c>
    </row>
    <row r="63" spans="1:10" s="1" customFormat="1" ht="19.899999999999999" customHeight="1" x14ac:dyDescent="0.25">
      <c r="A63" s="6" t="s">
        <v>66</v>
      </c>
      <c r="B63" s="5" t="s">
        <v>0</v>
      </c>
      <c r="C63" s="5" t="s">
        <v>0</v>
      </c>
      <c r="D63" s="5" t="s">
        <v>0</v>
      </c>
      <c r="E63" s="5" t="s">
        <v>0</v>
      </c>
      <c r="F63" s="5" t="s">
        <v>0</v>
      </c>
      <c r="G63" s="5" t="s">
        <v>0</v>
      </c>
      <c r="H63" s="4">
        <v>318078262</v>
      </c>
      <c r="I63" s="5" t="s">
        <v>0</v>
      </c>
      <c r="J63" s="5" t="s">
        <v>0</v>
      </c>
    </row>
    <row r="64" spans="1:10" s="1" customFormat="1" ht="19.899999999999999" customHeight="1" x14ac:dyDescent="0.25">
      <c r="A64" s="6" t="s">
        <v>65</v>
      </c>
      <c r="B64" s="5" t="s">
        <v>0</v>
      </c>
      <c r="C64" s="5" t="s">
        <v>0</v>
      </c>
      <c r="D64" s="5" t="s">
        <v>0</v>
      </c>
      <c r="E64" s="5" t="s">
        <v>0</v>
      </c>
      <c r="F64" s="5" t="s">
        <v>0</v>
      </c>
      <c r="G64" s="5" t="s">
        <v>0</v>
      </c>
      <c r="H64" s="4">
        <v>-112692556</v>
      </c>
      <c r="I64" s="5" t="s">
        <v>0</v>
      </c>
      <c r="J64" s="5" t="s">
        <v>0</v>
      </c>
    </row>
    <row r="65" spans="1:10" s="1" customFormat="1" ht="19.899999999999999" customHeight="1" x14ac:dyDescent="0.25">
      <c r="A65" s="6" t="s">
        <v>64</v>
      </c>
      <c r="B65" s="5" t="s">
        <v>0</v>
      </c>
      <c r="C65" s="5" t="s">
        <v>0</v>
      </c>
      <c r="D65" s="5" t="s">
        <v>0</v>
      </c>
      <c r="E65" s="5" t="s">
        <v>0</v>
      </c>
      <c r="F65" s="5" t="s">
        <v>0</v>
      </c>
      <c r="G65" s="5" t="s">
        <v>0</v>
      </c>
      <c r="H65" s="4">
        <v>-7153000</v>
      </c>
      <c r="I65" s="5" t="s">
        <v>0</v>
      </c>
      <c r="J65" s="5" t="s">
        <v>0</v>
      </c>
    </row>
    <row r="66" spans="1:10" s="1" customFormat="1" ht="19.899999999999999" customHeight="1" x14ac:dyDescent="0.25">
      <c r="A66" s="6" t="s">
        <v>63</v>
      </c>
      <c r="B66" s="5" t="s">
        <v>0</v>
      </c>
      <c r="C66" s="5" t="s">
        <v>0</v>
      </c>
      <c r="D66" s="5" t="s">
        <v>0</v>
      </c>
      <c r="E66" s="5" t="s">
        <v>0</v>
      </c>
      <c r="F66" s="5" t="s">
        <v>0</v>
      </c>
      <c r="G66" s="5" t="s">
        <v>0</v>
      </c>
      <c r="H66" s="4">
        <v>1754467.68</v>
      </c>
      <c r="I66" s="4">
        <v>1787311</v>
      </c>
      <c r="J66" s="4">
        <v>-32843.32</v>
      </c>
    </row>
    <row r="67" spans="1:10" s="1" customFormat="1" ht="19.899999999999999" customHeight="1" x14ac:dyDescent="0.25">
      <c r="A67" s="6" t="s">
        <v>62</v>
      </c>
      <c r="B67" s="5" t="s">
        <v>0</v>
      </c>
      <c r="C67" s="5" t="s">
        <v>0</v>
      </c>
      <c r="D67" s="5" t="s">
        <v>0</v>
      </c>
      <c r="E67" s="5" t="s">
        <v>0</v>
      </c>
      <c r="F67" s="5" t="s">
        <v>0</v>
      </c>
      <c r="G67" s="5" t="s">
        <v>0</v>
      </c>
      <c r="H67" s="4">
        <v>521377.32</v>
      </c>
      <c r="I67" s="4">
        <v>251500</v>
      </c>
      <c r="J67" s="4">
        <v>269877.32</v>
      </c>
    </row>
    <row r="68" spans="1:10" s="1" customFormat="1" ht="19.899999999999999" customHeight="1" x14ac:dyDescent="0.25">
      <c r="A68" s="6" t="s">
        <v>61</v>
      </c>
      <c r="B68" s="5" t="s">
        <v>0</v>
      </c>
      <c r="C68" s="5" t="s">
        <v>0</v>
      </c>
      <c r="D68" s="5" t="s">
        <v>0</v>
      </c>
      <c r="E68" s="5" t="s">
        <v>0</v>
      </c>
      <c r="F68" s="5" t="s">
        <v>0</v>
      </c>
      <c r="G68" s="5" t="s">
        <v>0</v>
      </c>
      <c r="H68" s="4">
        <v>200000</v>
      </c>
      <c r="I68" s="4">
        <v>0</v>
      </c>
      <c r="J68" s="4">
        <v>200000</v>
      </c>
    </row>
    <row r="69" spans="1:10" s="1" customFormat="1" ht="19.899999999999999" customHeight="1" x14ac:dyDescent="0.25">
      <c r="A69" s="6" t="s">
        <v>60</v>
      </c>
      <c r="B69" s="5" t="s">
        <v>0</v>
      </c>
      <c r="C69" s="5" t="s">
        <v>0</v>
      </c>
      <c r="D69" s="5" t="s">
        <v>0</v>
      </c>
      <c r="E69" s="5" t="s">
        <v>0</v>
      </c>
      <c r="F69" s="5" t="s">
        <v>0</v>
      </c>
      <c r="G69" s="5" t="s">
        <v>0</v>
      </c>
      <c r="H69" s="4">
        <v>0</v>
      </c>
      <c r="I69" s="4">
        <v>0</v>
      </c>
      <c r="J69" s="4">
        <v>0</v>
      </c>
    </row>
    <row r="70" spans="1:10" s="1" customFormat="1" ht="19.899999999999999" customHeight="1" x14ac:dyDescent="0.25">
      <c r="A70" s="6" t="s">
        <v>59</v>
      </c>
      <c r="B70" s="5" t="s">
        <v>0</v>
      </c>
      <c r="C70" s="5" t="s">
        <v>0</v>
      </c>
      <c r="D70" s="5" t="s">
        <v>0</v>
      </c>
      <c r="E70" s="5" t="s">
        <v>0</v>
      </c>
      <c r="F70" s="5" t="s">
        <v>0</v>
      </c>
      <c r="G70" s="5" t="s">
        <v>0</v>
      </c>
      <c r="H70" s="4">
        <v>1660557.48</v>
      </c>
      <c r="I70" s="4">
        <v>1130530</v>
      </c>
      <c r="J70" s="4">
        <v>530027.48</v>
      </c>
    </row>
    <row r="71" spans="1:10" s="1" customFormat="1" ht="19.899999999999999" customHeight="1" x14ac:dyDescent="0.25">
      <c r="A71" s="6" t="s">
        <v>58</v>
      </c>
      <c r="B71" s="5" t="s">
        <v>0</v>
      </c>
      <c r="C71" s="5" t="s">
        <v>0</v>
      </c>
      <c r="D71" s="5" t="s">
        <v>0</v>
      </c>
      <c r="E71" s="5" t="s">
        <v>0</v>
      </c>
      <c r="F71" s="5" t="s">
        <v>0</v>
      </c>
      <c r="G71" s="5" t="s">
        <v>0</v>
      </c>
      <c r="H71" s="4">
        <v>0</v>
      </c>
      <c r="I71" s="4">
        <v>0</v>
      </c>
      <c r="J71" s="4">
        <v>0</v>
      </c>
    </row>
    <row r="72" spans="1:10" s="1" customFormat="1" ht="19.899999999999999" customHeight="1" x14ac:dyDescent="0.25">
      <c r="A72" s="6" t="s">
        <v>57</v>
      </c>
      <c r="B72" s="5" t="s">
        <v>0</v>
      </c>
      <c r="C72" s="5" t="s">
        <v>0</v>
      </c>
      <c r="D72" s="5" t="s">
        <v>0</v>
      </c>
      <c r="E72" s="5" t="s">
        <v>0</v>
      </c>
      <c r="F72" s="5" t="s">
        <v>0</v>
      </c>
      <c r="G72" s="5" t="s">
        <v>0</v>
      </c>
      <c r="H72" s="4">
        <v>457711.48</v>
      </c>
      <c r="I72" s="4">
        <v>0</v>
      </c>
      <c r="J72" s="4">
        <v>457711.48</v>
      </c>
    </row>
    <row r="73" spans="1:10" s="1" customFormat="1" ht="19.899999999999999" customHeight="1" x14ac:dyDescent="0.25">
      <c r="A73" s="6" t="s">
        <v>56</v>
      </c>
      <c r="B73" s="5" t="s">
        <v>0</v>
      </c>
      <c r="C73" s="5" t="s">
        <v>0</v>
      </c>
      <c r="D73" s="5" t="s">
        <v>0</v>
      </c>
      <c r="E73" s="5" t="s">
        <v>0</v>
      </c>
      <c r="F73" s="5" t="s">
        <v>0</v>
      </c>
      <c r="G73" s="5" t="s">
        <v>0</v>
      </c>
      <c r="H73" s="4">
        <v>369953</v>
      </c>
      <c r="I73" s="4">
        <v>46960</v>
      </c>
      <c r="J73" s="4">
        <v>322993</v>
      </c>
    </row>
    <row r="74" spans="1:10" s="1" customFormat="1" ht="19.899999999999999" customHeight="1" x14ac:dyDescent="0.25">
      <c r="A74" s="6" t="s">
        <v>55</v>
      </c>
      <c r="B74" s="5" t="s">
        <v>0</v>
      </c>
      <c r="C74" s="5" t="s">
        <v>0</v>
      </c>
      <c r="D74" s="5" t="s">
        <v>0</v>
      </c>
      <c r="E74" s="5" t="s">
        <v>0</v>
      </c>
      <c r="F74" s="5" t="s">
        <v>0</v>
      </c>
      <c r="G74" s="5" t="s">
        <v>0</v>
      </c>
      <c r="H74" s="4">
        <v>723494.40000000002</v>
      </c>
      <c r="I74" s="4">
        <v>709353.04</v>
      </c>
      <c r="J74" s="4">
        <v>14141.36</v>
      </c>
    </row>
    <row r="75" spans="1:10" s="1" customFormat="1" ht="19.899999999999999" customHeight="1" x14ac:dyDescent="0.25">
      <c r="A75" s="6" t="s">
        <v>54</v>
      </c>
      <c r="B75" s="5" t="s">
        <v>0</v>
      </c>
      <c r="C75" s="5" t="s">
        <v>0</v>
      </c>
      <c r="D75" s="5" t="s">
        <v>0</v>
      </c>
      <c r="E75" s="5" t="s">
        <v>0</v>
      </c>
      <c r="F75" s="5" t="s">
        <v>0</v>
      </c>
      <c r="G75" s="5" t="s">
        <v>0</v>
      </c>
      <c r="H75" s="4">
        <v>0</v>
      </c>
      <c r="I75" s="4">
        <v>0</v>
      </c>
      <c r="J75" s="4">
        <v>0</v>
      </c>
    </row>
    <row r="76" spans="1:10" s="1" customFormat="1" ht="19.899999999999999" customHeight="1" x14ac:dyDescent="0.25">
      <c r="A76" s="6" t="s">
        <v>53</v>
      </c>
      <c r="B76" s="4">
        <v>47747.24</v>
      </c>
      <c r="C76" s="4">
        <v>1814395.12</v>
      </c>
      <c r="D76" s="4">
        <v>954944.8</v>
      </c>
      <c r="E76" s="4">
        <v>6684613.5899999999</v>
      </c>
      <c r="F76" s="4">
        <v>47747.23</v>
      </c>
      <c r="G76" s="4"/>
      <c r="H76" s="4">
        <v>9549447.9800000004</v>
      </c>
      <c r="I76" s="4">
        <v>45000</v>
      </c>
      <c r="J76" s="4">
        <v>9504447.9800000004</v>
      </c>
    </row>
    <row r="77" spans="1:10" s="1" customFormat="1" ht="19.899999999999999" customHeight="1" x14ac:dyDescent="0.25">
      <c r="A77" s="6" t="s">
        <v>52</v>
      </c>
      <c r="B77" s="4">
        <v>3346.88</v>
      </c>
      <c r="C77" s="4">
        <v>215585.34</v>
      </c>
      <c r="D77" s="4">
        <v>146347.21</v>
      </c>
      <c r="E77" s="4">
        <v>0</v>
      </c>
      <c r="F77" s="4">
        <v>0</v>
      </c>
      <c r="G77" s="4"/>
      <c r="H77" s="4">
        <v>365279.43</v>
      </c>
      <c r="I77" s="4">
        <v>0</v>
      </c>
      <c r="J77" s="4">
        <v>365279.43</v>
      </c>
    </row>
    <row r="78" spans="1:10" s="1" customFormat="1" ht="19.899999999999999" customHeight="1" x14ac:dyDescent="0.25">
      <c r="A78" s="6" t="s">
        <v>51</v>
      </c>
      <c r="B78" s="4">
        <v>0</v>
      </c>
      <c r="C78" s="4"/>
      <c r="D78" s="4">
        <v>0</v>
      </c>
      <c r="E78" s="4">
        <v>0</v>
      </c>
      <c r="F78" s="4">
        <v>0</v>
      </c>
      <c r="G78" s="4">
        <v>521827.76</v>
      </c>
      <c r="H78" s="4">
        <v>521827.76</v>
      </c>
      <c r="I78" s="4">
        <v>0</v>
      </c>
      <c r="J78" s="4">
        <v>521827.76</v>
      </c>
    </row>
    <row r="79" spans="1:10" s="1" customFormat="1" ht="19.899999999999999" customHeight="1" x14ac:dyDescent="0.25">
      <c r="A79" s="6" t="s">
        <v>50</v>
      </c>
      <c r="B79" s="4">
        <v>0</v>
      </c>
      <c r="C79" s="4"/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</row>
    <row r="80" spans="1:10" s="1" customFormat="1" ht="19.899999999999999" customHeight="1" x14ac:dyDescent="0.25">
      <c r="A80" s="6" t="s">
        <v>49</v>
      </c>
      <c r="B80" s="4">
        <v>0</v>
      </c>
      <c r="C80" s="4"/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</row>
    <row r="81" spans="1:10" s="1" customFormat="1" ht="19.899999999999999" customHeight="1" x14ac:dyDescent="0.25">
      <c r="A81" s="6" t="s">
        <v>48</v>
      </c>
      <c r="B81" s="5" t="s">
        <v>0</v>
      </c>
      <c r="C81" s="5" t="s">
        <v>0</v>
      </c>
      <c r="D81" s="5" t="s">
        <v>0</v>
      </c>
      <c r="E81" s="5" t="s">
        <v>0</v>
      </c>
      <c r="F81" s="5" t="s">
        <v>0</v>
      </c>
      <c r="G81" s="5" t="s">
        <v>0</v>
      </c>
      <c r="H81" s="4">
        <v>0</v>
      </c>
      <c r="I81" s="4">
        <v>0</v>
      </c>
      <c r="J81" s="4">
        <v>0</v>
      </c>
    </row>
    <row r="82" spans="1:10" s="1" customFormat="1" ht="19.899999999999999" customHeight="1" x14ac:dyDescent="0.25">
      <c r="A82" s="6" t="s">
        <v>47</v>
      </c>
      <c r="B82" s="5" t="s">
        <v>0</v>
      </c>
      <c r="C82" s="5" t="s">
        <v>0</v>
      </c>
      <c r="D82" s="5" t="s">
        <v>0</v>
      </c>
      <c r="E82" s="5" t="s">
        <v>0</v>
      </c>
      <c r="F82" s="5" t="s">
        <v>0</v>
      </c>
      <c r="G82" s="5" t="s">
        <v>0</v>
      </c>
      <c r="H82" s="4">
        <v>0</v>
      </c>
      <c r="I82" s="4">
        <v>0</v>
      </c>
      <c r="J82" s="4">
        <v>0</v>
      </c>
    </row>
    <row r="83" spans="1:10" s="1" customFormat="1" ht="19.899999999999999" customHeight="1" x14ac:dyDescent="0.25">
      <c r="A83" s="6" t="s">
        <v>46</v>
      </c>
      <c r="B83" s="4"/>
      <c r="C83" s="4"/>
      <c r="D83" s="4">
        <v>0</v>
      </c>
      <c r="E83" s="4">
        <v>0</v>
      </c>
      <c r="F83" s="4">
        <v>0</v>
      </c>
      <c r="G83" s="4"/>
      <c r="H83" s="4">
        <v>0</v>
      </c>
      <c r="I83" s="4">
        <v>0</v>
      </c>
      <c r="J83" s="4">
        <v>0</v>
      </c>
    </row>
    <row r="84" spans="1:10" s="1" customFormat="1" ht="19.899999999999999" customHeight="1" x14ac:dyDescent="0.25">
      <c r="A84" s="6" t="s">
        <v>45</v>
      </c>
      <c r="B84" s="5" t="s">
        <v>0</v>
      </c>
      <c r="C84" s="5" t="s">
        <v>0</v>
      </c>
      <c r="D84" s="5" t="s">
        <v>0</v>
      </c>
      <c r="E84" s="5" t="s">
        <v>0</v>
      </c>
      <c r="F84" s="5" t="s">
        <v>0</v>
      </c>
      <c r="G84" s="5" t="s">
        <v>0</v>
      </c>
      <c r="H84" s="4">
        <v>0</v>
      </c>
      <c r="I84" s="4">
        <v>0</v>
      </c>
      <c r="J84" s="4">
        <v>0</v>
      </c>
    </row>
    <row r="85" spans="1:10" s="1" customFormat="1" ht="19.899999999999999" customHeight="1" x14ac:dyDescent="0.25">
      <c r="A85" s="6" t="s">
        <v>44</v>
      </c>
      <c r="B85" s="5" t="s">
        <v>0</v>
      </c>
      <c r="C85" s="5" t="s">
        <v>0</v>
      </c>
      <c r="D85" s="5" t="s">
        <v>0</v>
      </c>
      <c r="E85" s="5" t="s">
        <v>0</v>
      </c>
      <c r="F85" s="5" t="s">
        <v>0</v>
      </c>
      <c r="G85" s="5" t="s">
        <v>0</v>
      </c>
      <c r="H85" s="4">
        <v>0</v>
      </c>
      <c r="I85" s="4">
        <v>0</v>
      </c>
      <c r="J85" s="4">
        <v>0</v>
      </c>
    </row>
    <row r="86" spans="1:10" s="1" customFormat="1" ht="19.899999999999999" customHeight="1" x14ac:dyDescent="0.25">
      <c r="A86" s="6" t="s">
        <v>43</v>
      </c>
      <c r="B86" s="5" t="s">
        <v>0</v>
      </c>
      <c r="C86" s="5" t="s">
        <v>0</v>
      </c>
      <c r="D86" s="5" t="s">
        <v>0</v>
      </c>
      <c r="E86" s="5" t="s">
        <v>0</v>
      </c>
      <c r="F86" s="5" t="s">
        <v>0</v>
      </c>
      <c r="G86" s="5" t="s">
        <v>0</v>
      </c>
      <c r="H86" s="4">
        <v>0</v>
      </c>
      <c r="I86" s="4">
        <v>0</v>
      </c>
      <c r="J86" s="4">
        <v>0</v>
      </c>
    </row>
    <row r="87" spans="1:10" s="1" customFormat="1" ht="19.899999999999999" customHeight="1" x14ac:dyDescent="0.25">
      <c r="A87" s="6" t="s">
        <v>42</v>
      </c>
      <c r="B87" s="5" t="s">
        <v>0</v>
      </c>
      <c r="C87" s="5" t="s">
        <v>0</v>
      </c>
      <c r="D87" s="5" t="s">
        <v>0</v>
      </c>
      <c r="E87" s="5" t="s">
        <v>0</v>
      </c>
      <c r="F87" s="5" t="s">
        <v>0</v>
      </c>
      <c r="G87" s="5" t="s">
        <v>0</v>
      </c>
      <c r="H87" s="4">
        <v>0</v>
      </c>
      <c r="I87" s="4">
        <v>0</v>
      </c>
      <c r="J87" s="4">
        <v>0</v>
      </c>
    </row>
    <row r="88" spans="1:10" s="1" customFormat="1" ht="19.899999999999999" customHeight="1" x14ac:dyDescent="0.25">
      <c r="A88" s="6" t="s">
        <v>41</v>
      </c>
      <c r="B88" s="5" t="s">
        <v>0</v>
      </c>
      <c r="C88" s="5" t="s">
        <v>0</v>
      </c>
      <c r="D88" s="5" t="s">
        <v>0</v>
      </c>
      <c r="E88" s="5" t="s">
        <v>0</v>
      </c>
      <c r="F88" s="5" t="s">
        <v>0</v>
      </c>
      <c r="G88" s="5" t="s">
        <v>0</v>
      </c>
      <c r="H88" s="4">
        <v>0</v>
      </c>
      <c r="I88" s="4">
        <v>0</v>
      </c>
      <c r="J88" s="4">
        <v>0</v>
      </c>
    </row>
    <row r="89" spans="1:10" s="1" customFormat="1" ht="19.899999999999999" customHeight="1" x14ac:dyDescent="0.25">
      <c r="A89" s="6" t="s">
        <v>40</v>
      </c>
      <c r="B89" s="5" t="s">
        <v>0</v>
      </c>
      <c r="C89" s="5" t="s">
        <v>0</v>
      </c>
      <c r="D89" s="5" t="s">
        <v>0</v>
      </c>
      <c r="E89" s="5" t="s">
        <v>0</v>
      </c>
      <c r="F89" s="5" t="s">
        <v>0</v>
      </c>
      <c r="G89" s="5" t="s">
        <v>0</v>
      </c>
      <c r="H89" s="4">
        <v>16124116.529999999</v>
      </c>
      <c r="I89" s="4">
        <v>3970654.04</v>
      </c>
      <c r="J89" s="4">
        <v>12153462.49</v>
      </c>
    </row>
    <row r="90" spans="1:10" s="1" customFormat="1" ht="19.899999999999999" customHeight="1" x14ac:dyDescent="0.25">
      <c r="A90" s="6" t="s">
        <v>39</v>
      </c>
      <c r="B90" s="5" t="s">
        <v>0</v>
      </c>
      <c r="C90" s="5" t="s">
        <v>0</v>
      </c>
      <c r="D90" s="5" t="s">
        <v>0</v>
      </c>
      <c r="E90" s="5" t="s">
        <v>0</v>
      </c>
      <c r="F90" s="5" t="s">
        <v>0</v>
      </c>
      <c r="G90" s="5" t="s">
        <v>0</v>
      </c>
      <c r="H90" s="4">
        <v>3019732</v>
      </c>
      <c r="I90" s="4">
        <v>0</v>
      </c>
      <c r="J90" s="4">
        <v>3019732</v>
      </c>
    </row>
    <row r="91" spans="1:10" s="1" customFormat="1" ht="19.899999999999999" customHeight="1" x14ac:dyDescent="0.25">
      <c r="A91" s="6" t="s">
        <v>38</v>
      </c>
      <c r="B91" s="5" t="s">
        <v>0</v>
      </c>
      <c r="C91" s="5" t="s">
        <v>0</v>
      </c>
      <c r="D91" s="5" t="s">
        <v>0</v>
      </c>
      <c r="E91" s="5" t="s">
        <v>0</v>
      </c>
      <c r="F91" s="5" t="s">
        <v>0</v>
      </c>
      <c r="G91" s="5" t="s">
        <v>0</v>
      </c>
      <c r="H91" s="4">
        <v>0</v>
      </c>
      <c r="I91" s="4">
        <v>0</v>
      </c>
      <c r="J91" s="4">
        <v>0</v>
      </c>
    </row>
    <row r="92" spans="1:10" s="1" customFormat="1" ht="19.899999999999999" customHeight="1" x14ac:dyDescent="0.25">
      <c r="A92" s="6" t="s">
        <v>37</v>
      </c>
      <c r="B92" s="5" t="s">
        <v>0</v>
      </c>
      <c r="C92" s="5" t="s">
        <v>0</v>
      </c>
      <c r="D92" s="5" t="s">
        <v>0</v>
      </c>
      <c r="E92" s="5" t="s">
        <v>0</v>
      </c>
      <c r="F92" s="5" t="s">
        <v>0</v>
      </c>
      <c r="G92" s="5" t="s">
        <v>0</v>
      </c>
      <c r="H92" s="4">
        <v>0</v>
      </c>
      <c r="I92" s="4">
        <v>0</v>
      </c>
      <c r="J92" s="4">
        <v>0</v>
      </c>
    </row>
    <row r="93" spans="1:10" s="1" customFormat="1" ht="19.899999999999999" customHeight="1" x14ac:dyDescent="0.25">
      <c r="A93" s="6" t="s">
        <v>36</v>
      </c>
      <c r="B93" s="5" t="s">
        <v>0</v>
      </c>
      <c r="C93" s="5" t="s">
        <v>0</v>
      </c>
      <c r="D93" s="5" t="s">
        <v>0</v>
      </c>
      <c r="E93" s="5" t="s">
        <v>0</v>
      </c>
      <c r="F93" s="5" t="s">
        <v>0</v>
      </c>
      <c r="G93" s="5" t="s">
        <v>0</v>
      </c>
      <c r="H93" s="4">
        <v>2377055.2799999998</v>
      </c>
      <c r="I93" s="4">
        <v>1885791</v>
      </c>
      <c r="J93" s="4">
        <v>491264.28</v>
      </c>
    </row>
    <row r="94" spans="1:10" s="1" customFormat="1" ht="19.899999999999999" customHeight="1" x14ac:dyDescent="0.25">
      <c r="A94" s="6" t="s">
        <v>35</v>
      </c>
      <c r="B94" s="5" t="s">
        <v>0</v>
      </c>
      <c r="C94" s="5" t="s">
        <v>0</v>
      </c>
      <c r="D94" s="5" t="s">
        <v>0</v>
      </c>
      <c r="E94" s="5" t="s">
        <v>0</v>
      </c>
      <c r="F94" s="5" t="s">
        <v>0</v>
      </c>
      <c r="G94" s="5" t="s">
        <v>0</v>
      </c>
      <c r="H94" s="4">
        <v>5396787.2800000003</v>
      </c>
      <c r="I94" s="4">
        <v>1885791</v>
      </c>
      <c r="J94" s="4">
        <v>3510996.28</v>
      </c>
    </row>
    <row r="95" spans="1:10" s="1" customFormat="1" ht="19.899999999999999" customHeight="1" x14ac:dyDescent="0.25">
      <c r="A95" s="6" t="s">
        <v>34</v>
      </c>
      <c r="B95" s="5" t="s">
        <v>0</v>
      </c>
      <c r="C95" s="5" t="s">
        <v>0</v>
      </c>
      <c r="D95" s="5" t="s">
        <v>0</v>
      </c>
      <c r="E95" s="5" t="s">
        <v>0</v>
      </c>
      <c r="F95" s="5" t="s">
        <v>0</v>
      </c>
      <c r="G95" s="5" t="s">
        <v>0</v>
      </c>
      <c r="H95" s="4">
        <v>3709900</v>
      </c>
      <c r="I95" s="4">
        <v>1010227</v>
      </c>
      <c r="J95" s="4">
        <v>2699673</v>
      </c>
    </row>
    <row r="96" spans="1:10" s="1" customFormat="1" ht="19.899999999999999" customHeight="1" x14ac:dyDescent="0.25">
      <c r="A96" s="6" t="s">
        <v>33</v>
      </c>
      <c r="B96" s="5" t="s">
        <v>0</v>
      </c>
      <c r="C96" s="5" t="s">
        <v>0</v>
      </c>
      <c r="D96" s="5" t="s">
        <v>0</v>
      </c>
      <c r="E96" s="5" t="s">
        <v>0</v>
      </c>
      <c r="F96" s="5" t="s">
        <v>0</v>
      </c>
      <c r="G96" s="5" t="s">
        <v>0</v>
      </c>
      <c r="H96" s="4">
        <v>1442754.06</v>
      </c>
      <c r="I96" s="4">
        <v>142520.04</v>
      </c>
      <c r="J96" s="4">
        <v>1300234.02</v>
      </c>
    </row>
    <row r="97" spans="1:10" s="1" customFormat="1" ht="19.899999999999999" customHeight="1" x14ac:dyDescent="0.25">
      <c r="A97" s="6" t="s">
        <v>32</v>
      </c>
      <c r="B97" s="5" t="s">
        <v>0</v>
      </c>
      <c r="C97" s="5" t="s">
        <v>0</v>
      </c>
      <c r="D97" s="5" t="s">
        <v>0</v>
      </c>
      <c r="E97" s="5" t="s">
        <v>0</v>
      </c>
      <c r="F97" s="5" t="s">
        <v>0</v>
      </c>
      <c r="G97" s="5" t="s">
        <v>0</v>
      </c>
      <c r="H97" s="4">
        <v>3205915.5</v>
      </c>
      <c r="I97" s="4">
        <v>0</v>
      </c>
      <c r="J97" s="4">
        <v>3205915.5</v>
      </c>
    </row>
    <row r="98" spans="1:10" s="1" customFormat="1" ht="19.899999999999999" customHeight="1" x14ac:dyDescent="0.25">
      <c r="A98" s="6" t="s">
        <v>31</v>
      </c>
      <c r="B98" s="5" t="s">
        <v>0</v>
      </c>
      <c r="C98" s="5" t="s">
        <v>0</v>
      </c>
      <c r="D98" s="5" t="s">
        <v>0</v>
      </c>
      <c r="E98" s="5" t="s">
        <v>0</v>
      </c>
      <c r="F98" s="5" t="s">
        <v>0</v>
      </c>
      <c r="G98" s="5" t="s">
        <v>0</v>
      </c>
      <c r="H98" s="4">
        <v>1758454.08</v>
      </c>
      <c r="I98" s="4">
        <v>0</v>
      </c>
      <c r="J98" s="4">
        <v>1758454.08</v>
      </c>
    </row>
    <row r="99" spans="1:10" s="1" customFormat="1" ht="19.899999999999999" customHeight="1" x14ac:dyDescent="0.25">
      <c r="A99" s="6" t="s">
        <v>30</v>
      </c>
      <c r="B99" s="5" t="s">
        <v>0</v>
      </c>
      <c r="C99" s="5" t="s">
        <v>0</v>
      </c>
      <c r="D99" s="5" t="s">
        <v>0</v>
      </c>
      <c r="E99" s="5" t="s">
        <v>0</v>
      </c>
      <c r="F99" s="5" t="s">
        <v>0</v>
      </c>
      <c r="G99" s="5" t="s">
        <v>0</v>
      </c>
      <c r="H99" s="4">
        <v>1600000</v>
      </c>
      <c r="I99" s="4">
        <v>0</v>
      </c>
      <c r="J99" s="4">
        <v>1600000</v>
      </c>
    </row>
    <row r="100" spans="1:10" s="1" customFormat="1" ht="19.899999999999999" customHeight="1" x14ac:dyDescent="0.25">
      <c r="A100" s="6" t="s">
        <v>29</v>
      </c>
      <c r="B100" s="5" t="s">
        <v>0</v>
      </c>
      <c r="C100" s="5" t="s">
        <v>0</v>
      </c>
      <c r="D100" s="5" t="s">
        <v>0</v>
      </c>
      <c r="E100" s="5" t="s">
        <v>0</v>
      </c>
      <c r="F100" s="5" t="s">
        <v>0</v>
      </c>
      <c r="G100" s="5" t="s">
        <v>0</v>
      </c>
      <c r="H100" s="4">
        <v>307254.59999999998</v>
      </c>
      <c r="I100" s="4">
        <v>0</v>
      </c>
      <c r="J100" s="4">
        <v>307254.59999999998</v>
      </c>
    </row>
    <row r="101" spans="1:10" s="1" customFormat="1" ht="19.899999999999999" customHeight="1" x14ac:dyDescent="0.25">
      <c r="A101" s="6" t="s">
        <v>28</v>
      </c>
      <c r="B101" s="5" t="s">
        <v>0</v>
      </c>
      <c r="C101" s="5" t="s">
        <v>0</v>
      </c>
      <c r="D101" s="5" t="s">
        <v>0</v>
      </c>
      <c r="E101" s="5" t="s">
        <v>0</v>
      </c>
      <c r="F101" s="5" t="s">
        <v>0</v>
      </c>
      <c r="G101" s="5" t="s">
        <v>0</v>
      </c>
      <c r="H101" s="4">
        <v>104102.5</v>
      </c>
      <c r="I101" s="4">
        <v>46846.9</v>
      </c>
      <c r="J101" s="4">
        <v>57255.6</v>
      </c>
    </row>
    <row r="102" spans="1:10" s="1" customFormat="1" ht="19.899999999999999" customHeight="1" x14ac:dyDescent="0.25">
      <c r="A102" s="6" t="s">
        <v>27</v>
      </c>
      <c r="B102" s="5" t="s">
        <v>0</v>
      </c>
      <c r="C102" s="5" t="s">
        <v>0</v>
      </c>
      <c r="D102" s="5" t="s">
        <v>0</v>
      </c>
      <c r="E102" s="5" t="s">
        <v>0</v>
      </c>
      <c r="F102" s="5" t="s">
        <v>0</v>
      </c>
      <c r="G102" s="5" t="s">
        <v>0</v>
      </c>
      <c r="H102" s="4">
        <v>448650.8</v>
      </c>
      <c r="I102" s="4">
        <v>0</v>
      </c>
      <c r="J102" s="4">
        <v>448650.8</v>
      </c>
    </row>
    <row r="103" spans="1:10" s="1" customFormat="1" ht="19.899999999999999" customHeight="1" x14ac:dyDescent="0.25">
      <c r="A103" s="6" t="s">
        <v>26</v>
      </c>
      <c r="B103" s="4">
        <v>5770.07</v>
      </c>
      <c r="C103" s="4">
        <v>371671.95</v>
      </c>
      <c r="D103" s="4">
        <v>252304.5</v>
      </c>
      <c r="E103" s="4">
        <v>9378.02</v>
      </c>
      <c r="F103" s="4">
        <v>875.46</v>
      </c>
      <c r="G103" s="4"/>
      <c r="H103" s="4">
        <v>640000</v>
      </c>
      <c r="I103" s="4">
        <v>640000</v>
      </c>
      <c r="J103" s="4">
        <v>0</v>
      </c>
    </row>
    <row r="104" spans="1:10" s="1" customFormat="1" ht="19.899999999999999" customHeight="1" x14ac:dyDescent="0.25">
      <c r="A104" s="6" t="s">
        <v>25</v>
      </c>
      <c r="B104" s="5" t="s">
        <v>0</v>
      </c>
      <c r="C104" s="5" t="s">
        <v>0</v>
      </c>
      <c r="D104" s="5" t="s">
        <v>0</v>
      </c>
      <c r="E104" s="5" t="s">
        <v>0</v>
      </c>
      <c r="F104" s="5" t="s">
        <v>0</v>
      </c>
      <c r="G104" s="5" t="s">
        <v>0</v>
      </c>
      <c r="H104" s="4">
        <v>5373031.7999999998</v>
      </c>
      <c r="I104" s="4">
        <v>290634.08</v>
      </c>
      <c r="J104" s="4">
        <v>5082397.72</v>
      </c>
    </row>
    <row r="105" spans="1:10" s="1" customFormat="1" ht="19.899999999999999" customHeight="1" x14ac:dyDescent="0.25">
      <c r="A105" s="6" t="s">
        <v>24</v>
      </c>
      <c r="B105" s="5" t="s">
        <v>0</v>
      </c>
      <c r="C105" s="5" t="s">
        <v>0</v>
      </c>
      <c r="D105" s="5" t="s">
        <v>0</v>
      </c>
      <c r="E105" s="5" t="s">
        <v>0</v>
      </c>
      <c r="F105" s="5" t="s">
        <v>0</v>
      </c>
      <c r="G105" s="5" t="s">
        <v>0</v>
      </c>
      <c r="H105" s="4">
        <v>0</v>
      </c>
      <c r="I105" s="4">
        <v>1196000</v>
      </c>
      <c r="J105" s="4">
        <v>-1196000</v>
      </c>
    </row>
    <row r="106" spans="1:10" s="1" customFormat="1" ht="19.899999999999999" customHeight="1" x14ac:dyDescent="0.25">
      <c r="A106" s="6" t="s">
        <v>23</v>
      </c>
      <c r="B106" s="4">
        <v>5770.07</v>
      </c>
      <c r="C106" s="4">
        <v>371671.95</v>
      </c>
      <c r="D106" s="4">
        <v>252304.5</v>
      </c>
      <c r="E106" s="4">
        <v>9378.02</v>
      </c>
      <c r="F106" s="4">
        <v>875.46</v>
      </c>
      <c r="G106" s="4"/>
      <c r="H106" s="4">
        <v>18590063.34</v>
      </c>
      <c r="I106" s="4">
        <v>3326228.02</v>
      </c>
      <c r="J106" s="4">
        <v>15263835.32</v>
      </c>
    </row>
    <row r="107" spans="1:10" s="1" customFormat="1" ht="19.899999999999999" customHeight="1" x14ac:dyDescent="0.25">
      <c r="A107" s="6" t="s">
        <v>22</v>
      </c>
      <c r="B107" s="5" t="s">
        <v>0</v>
      </c>
      <c r="C107" s="5" t="s">
        <v>0</v>
      </c>
      <c r="D107" s="5" t="s">
        <v>0</v>
      </c>
      <c r="E107" s="5" t="s">
        <v>0</v>
      </c>
      <c r="F107" s="5" t="s">
        <v>0</v>
      </c>
      <c r="G107" s="5" t="s">
        <v>0</v>
      </c>
      <c r="H107" s="4">
        <v>0</v>
      </c>
      <c r="I107" s="4">
        <v>0</v>
      </c>
      <c r="J107" s="4">
        <v>0</v>
      </c>
    </row>
    <row r="108" spans="1:10" s="1" customFormat="1" ht="19.899999999999999" customHeight="1" x14ac:dyDescent="0.25">
      <c r="A108" s="6" t="s">
        <v>21</v>
      </c>
      <c r="B108" s="5" t="s">
        <v>0</v>
      </c>
      <c r="C108" s="5" t="s">
        <v>0</v>
      </c>
      <c r="D108" s="5" t="s">
        <v>0</v>
      </c>
      <c r="E108" s="5" t="s">
        <v>0</v>
      </c>
      <c r="F108" s="5" t="s">
        <v>0</v>
      </c>
      <c r="G108" s="5" t="s">
        <v>0</v>
      </c>
      <c r="H108" s="4">
        <v>17337744.719999999</v>
      </c>
      <c r="I108" s="4">
        <v>127367</v>
      </c>
      <c r="J108" s="4">
        <v>17210377.719999999</v>
      </c>
    </row>
    <row r="109" spans="1:10" s="1" customFormat="1" ht="19.899999999999999" customHeight="1" x14ac:dyDescent="0.25">
      <c r="A109" s="6" t="s">
        <v>20</v>
      </c>
      <c r="B109" s="5" t="s">
        <v>0</v>
      </c>
      <c r="C109" s="5" t="s">
        <v>0</v>
      </c>
      <c r="D109" s="5" t="s">
        <v>0</v>
      </c>
      <c r="E109" s="5" t="s">
        <v>0</v>
      </c>
      <c r="F109" s="5" t="s">
        <v>0</v>
      </c>
      <c r="G109" s="5" t="s">
        <v>0</v>
      </c>
      <c r="H109" s="4">
        <v>653088.92000000004</v>
      </c>
      <c r="I109" s="4">
        <v>0</v>
      </c>
      <c r="J109" s="4">
        <v>653088.92000000004</v>
      </c>
    </row>
    <row r="110" spans="1:10" s="1" customFormat="1" ht="19.899999999999999" customHeight="1" x14ac:dyDescent="0.25">
      <c r="A110" s="6" t="s">
        <v>19</v>
      </c>
      <c r="B110" s="5" t="s">
        <v>0</v>
      </c>
      <c r="C110" s="5" t="s">
        <v>0</v>
      </c>
      <c r="D110" s="5" t="s">
        <v>0</v>
      </c>
      <c r="E110" s="5" t="s">
        <v>0</v>
      </c>
      <c r="F110" s="5" t="s">
        <v>0</v>
      </c>
      <c r="G110" s="5" t="s">
        <v>0</v>
      </c>
      <c r="H110" s="4">
        <v>0</v>
      </c>
      <c r="I110" s="4">
        <v>0</v>
      </c>
      <c r="J110" s="4">
        <v>0</v>
      </c>
    </row>
    <row r="111" spans="1:10" s="1" customFormat="1" ht="19.899999999999999" customHeight="1" x14ac:dyDescent="0.25">
      <c r="A111" s="6" t="s">
        <v>18</v>
      </c>
      <c r="B111" s="5" t="s">
        <v>0</v>
      </c>
      <c r="C111" s="5" t="s">
        <v>0</v>
      </c>
      <c r="D111" s="5" t="s">
        <v>0</v>
      </c>
      <c r="E111" s="5" t="s">
        <v>0</v>
      </c>
      <c r="F111" s="5" t="s">
        <v>0</v>
      </c>
      <c r="G111" s="5" t="s">
        <v>0</v>
      </c>
      <c r="H111" s="4">
        <v>17990833.640000001</v>
      </c>
      <c r="I111" s="4">
        <v>127367</v>
      </c>
      <c r="J111" s="4">
        <v>17863466.640000001</v>
      </c>
    </row>
    <row r="112" spans="1:10" s="1" customFormat="1" ht="19.899999999999999" customHeight="1" x14ac:dyDescent="0.25">
      <c r="A112" s="6" t="s">
        <v>17</v>
      </c>
      <c r="B112" s="5" t="s">
        <v>0</v>
      </c>
      <c r="C112" s="5" t="s">
        <v>0</v>
      </c>
      <c r="D112" s="5" t="s">
        <v>0</v>
      </c>
      <c r="E112" s="5" t="s">
        <v>0</v>
      </c>
      <c r="F112" s="5" t="s">
        <v>0</v>
      </c>
      <c r="G112" s="5" t="s">
        <v>0</v>
      </c>
      <c r="H112" s="4">
        <v>430000</v>
      </c>
      <c r="I112" s="4">
        <v>0</v>
      </c>
      <c r="J112" s="4">
        <v>430000</v>
      </c>
    </row>
    <row r="113" spans="1:10" s="1" customFormat="1" ht="19.899999999999999" customHeight="1" x14ac:dyDescent="0.25">
      <c r="A113" s="6" t="s">
        <v>16</v>
      </c>
      <c r="B113" s="5" t="s">
        <v>0</v>
      </c>
      <c r="C113" s="5" t="s">
        <v>0</v>
      </c>
      <c r="D113" s="5" t="s">
        <v>0</v>
      </c>
      <c r="E113" s="5" t="s">
        <v>0</v>
      </c>
      <c r="F113" s="5" t="s">
        <v>0</v>
      </c>
      <c r="G113" s="5" t="s">
        <v>0</v>
      </c>
      <c r="H113" s="4">
        <v>1039524.96</v>
      </c>
      <c r="I113" s="4">
        <v>524224.6</v>
      </c>
      <c r="J113" s="4">
        <v>515300.36</v>
      </c>
    </row>
    <row r="114" spans="1:10" s="1" customFormat="1" ht="19.899999999999999" customHeight="1" x14ac:dyDescent="0.25">
      <c r="A114" s="6" t="s">
        <v>15</v>
      </c>
      <c r="B114" s="5" t="s">
        <v>0</v>
      </c>
      <c r="C114" s="5" t="s">
        <v>0</v>
      </c>
      <c r="D114" s="5" t="s">
        <v>0</v>
      </c>
      <c r="E114" s="5" t="s">
        <v>0</v>
      </c>
      <c r="F114" s="5" t="s">
        <v>0</v>
      </c>
      <c r="G114" s="5" t="s">
        <v>0</v>
      </c>
      <c r="H114" s="4">
        <v>0</v>
      </c>
      <c r="I114" s="4">
        <v>0</v>
      </c>
      <c r="J114" s="4">
        <v>0</v>
      </c>
    </row>
    <row r="115" spans="1:10" s="1" customFormat="1" ht="19.899999999999999" customHeight="1" x14ac:dyDescent="0.25">
      <c r="A115" s="6" t="s">
        <v>14</v>
      </c>
      <c r="B115" s="5" t="s">
        <v>0</v>
      </c>
      <c r="C115" s="5" t="s">
        <v>0</v>
      </c>
      <c r="D115" s="5" t="s">
        <v>0</v>
      </c>
      <c r="E115" s="5" t="s">
        <v>0</v>
      </c>
      <c r="F115" s="5" t="s">
        <v>0</v>
      </c>
      <c r="G115" s="5" t="s">
        <v>0</v>
      </c>
      <c r="H115" s="4">
        <v>5411262.8799999999</v>
      </c>
      <c r="I115" s="4">
        <v>3945197</v>
      </c>
      <c r="J115" s="4">
        <v>1466065.88</v>
      </c>
    </row>
    <row r="116" spans="1:10" s="1" customFormat="1" ht="19.899999999999999" customHeight="1" x14ac:dyDescent="0.25">
      <c r="A116" s="6" t="s">
        <v>13</v>
      </c>
      <c r="B116" s="5" t="s">
        <v>0</v>
      </c>
      <c r="C116" s="5" t="s">
        <v>0</v>
      </c>
      <c r="D116" s="5" t="s">
        <v>0</v>
      </c>
      <c r="E116" s="5" t="s">
        <v>0</v>
      </c>
      <c r="F116" s="5" t="s">
        <v>0</v>
      </c>
      <c r="G116" s="5" t="s">
        <v>0</v>
      </c>
      <c r="H116" s="4">
        <v>200000</v>
      </c>
      <c r="I116" s="4">
        <v>0</v>
      </c>
      <c r="J116" s="4">
        <v>200000</v>
      </c>
    </row>
    <row r="117" spans="1:10" s="1" customFormat="1" ht="19.899999999999999" customHeight="1" x14ac:dyDescent="0.25">
      <c r="A117" s="6" t="s">
        <v>12</v>
      </c>
      <c r="B117" s="5" t="s">
        <v>0</v>
      </c>
      <c r="C117" s="5" t="s">
        <v>0</v>
      </c>
      <c r="D117" s="5" t="s">
        <v>0</v>
      </c>
      <c r="E117" s="5" t="s">
        <v>0</v>
      </c>
      <c r="F117" s="5" t="s">
        <v>0</v>
      </c>
      <c r="G117" s="5" t="s">
        <v>0</v>
      </c>
      <c r="H117" s="4">
        <v>7080787.8399999999</v>
      </c>
      <c r="I117" s="4">
        <v>4469421.5999999996</v>
      </c>
      <c r="J117" s="4">
        <v>2611366.2400000002</v>
      </c>
    </row>
    <row r="118" spans="1:10" s="1" customFormat="1" ht="19.899999999999999" customHeight="1" x14ac:dyDescent="0.25">
      <c r="A118" s="6" t="s">
        <v>11</v>
      </c>
      <c r="B118" s="5" t="s">
        <v>0</v>
      </c>
      <c r="C118" s="5" t="s">
        <v>0</v>
      </c>
      <c r="D118" s="5" t="s">
        <v>0</v>
      </c>
      <c r="E118" s="5" t="s">
        <v>0</v>
      </c>
      <c r="F118" s="5" t="s">
        <v>0</v>
      </c>
      <c r="G118" s="5" t="s">
        <v>0</v>
      </c>
      <c r="H118" s="4">
        <v>671803.49</v>
      </c>
      <c r="I118" s="4">
        <v>48000</v>
      </c>
      <c r="J118" s="4">
        <v>623803.49</v>
      </c>
    </row>
    <row r="119" spans="1:10" s="1" customFormat="1" ht="19.899999999999999" customHeight="1" x14ac:dyDescent="0.25">
      <c r="A119" s="6" t="s">
        <v>10</v>
      </c>
      <c r="B119" s="5" t="s">
        <v>0</v>
      </c>
      <c r="C119" s="5" t="s">
        <v>0</v>
      </c>
      <c r="D119" s="5" t="s">
        <v>0</v>
      </c>
      <c r="E119" s="5" t="s">
        <v>0</v>
      </c>
      <c r="F119" s="5" t="s">
        <v>0</v>
      </c>
      <c r="G119" s="5" t="s">
        <v>0</v>
      </c>
      <c r="H119" s="4">
        <v>609475.79</v>
      </c>
      <c r="I119" s="4">
        <v>250000</v>
      </c>
      <c r="J119" s="4">
        <v>359475.79</v>
      </c>
    </row>
    <row r="120" spans="1:10" s="1" customFormat="1" ht="19.899999999999999" customHeight="1" x14ac:dyDescent="0.25">
      <c r="A120" s="6" t="s">
        <v>9</v>
      </c>
      <c r="B120" s="5" t="s">
        <v>0</v>
      </c>
      <c r="C120" s="5" t="s">
        <v>0</v>
      </c>
      <c r="D120" s="5" t="s">
        <v>0</v>
      </c>
      <c r="E120" s="5" t="s">
        <v>0</v>
      </c>
      <c r="F120" s="5" t="s">
        <v>0</v>
      </c>
      <c r="G120" s="5" t="s">
        <v>0</v>
      </c>
      <c r="H120" s="4">
        <v>1281279.28</v>
      </c>
      <c r="I120" s="4">
        <v>298000</v>
      </c>
      <c r="J120" s="4">
        <v>983279.28</v>
      </c>
    </row>
    <row r="121" spans="1:10" s="1" customFormat="1" ht="19.899999999999999" customHeight="1" x14ac:dyDescent="0.25">
      <c r="A121" s="6" t="s">
        <v>8</v>
      </c>
      <c r="B121" s="5" t="s">
        <v>0</v>
      </c>
      <c r="C121" s="5" t="s">
        <v>0</v>
      </c>
      <c r="D121" s="5" t="s">
        <v>0</v>
      </c>
      <c r="E121" s="5" t="s">
        <v>0</v>
      </c>
      <c r="F121" s="5" t="s">
        <v>0</v>
      </c>
      <c r="G121" s="5" t="s">
        <v>0</v>
      </c>
      <c r="H121" s="4">
        <v>1762332.92</v>
      </c>
      <c r="I121" s="4">
        <v>891195</v>
      </c>
      <c r="J121" s="4">
        <v>871137.92</v>
      </c>
    </row>
    <row r="122" spans="1:10" s="1" customFormat="1" ht="19.899999999999999" customHeight="1" x14ac:dyDescent="0.25">
      <c r="A122" s="6" t="s">
        <v>7</v>
      </c>
      <c r="B122" s="5" t="s">
        <v>0</v>
      </c>
      <c r="C122" s="5" t="s">
        <v>0</v>
      </c>
      <c r="D122" s="5" t="s">
        <v>0</v>
      </c>
      <c r="E122" s="5" t="s">
        <v>0</v>
      </c>
      <c r="F122" s="5" t="s">
        <v>0</v>
      </c>
      <c r="G122" s="5" t="s">
        <v>0</v>
      </c>
      <c r="H122" s="4">
        <v>0</v>
      </c>
      <c r="I122" s="4">
        <v>0</v>
      </c>
      <c r="J122" s="4">
        <v>0</v>
      </c>
    </row>
    <row r="123" spans="1:10" s="1" customFormat="1" ht="19.899999999999999" customHeight="1" x14ac:dyDescent="0.25">
      <c r="A123" s="6" t="s">
        <v>6</v>
      </c>
      <c r="B123" s="5" t="s">
        <v>0</v>
      </c>
      <c r="C123" s="5" t="s">
        <v>0</v>
      </c>
      <c r="D123" s="5" t="s">
        <v>0</v>
      </c>
      <c r="E123" s="5" t="s">
        <v>0</v>
      </c>
      <c r="F123" s="5" t="s">
        <v>0</v>
      </c>
      <c r="G123" s="5" t="s">
        <v>0</v>
      </c>
      <c r="H123" s="4">
        <v>334806814.52999997</v>
      </c>
      <c r="I123" s="4">
        <v>4575090.04</v>
      </c>
      <c r="J123" s="4">
        <v>330231724.49000001</v>
      </c>
    </row>
    <row r="124" spans="1:10" s="1" customFormat="1" ht="19.899999999999999" customHeight="1" x14ac:dyDescent="0.25">
      <c r="A124" s="6" t="s">
        <v>5</v>
      </c>
      <c r="B124" s="5" t="s">
        <v>0</v>
      </c>
      <c r="C124" s="5" t="s">
        <v>0</v>
      </c>
      <c r="D124" s="5" t="s">
        <v>0</v>
      </c>
      <c r="E124" s="5" t="s">
        <v>0</v>
      </c>
      <c r="F124" s="5" t="s">
        <v>0</v>
      </c>
      <c r="G124" s="5" t="s">
        <v>0</v>
      </c>
      <c r="H124" s="4">
        <v>52102084.299999997</v>
      </c>
      <c r="I124" s="4">
        <v>10998002.619999999</v>
      </c>
      <c r="J124" s="4">
        <v>41104081.68</v>
      </c>
    </row>
    <row r="125" spans="1:10" s="1" customFormat="1" ht="19.899999999999999" customHeight="1" x14ac:dyDescent="0.25">
      <c r="A125" s="6" t="s">
        <v>4</v>
      </c>
      <c r="B125" s="5" t="s">
        <v>0</v>
      </c>
      <c r="C125" s="5" t="s">
        <v>0</v>
      </c>
      <c r="D125" s="5" t="s">
        <v>0</v>
      </c>
      <c r="E125" s="5" t="s">
        <v>0</v>
      </c>
      <c r="F125" s="5" t="s">
        <v>0</v>
      </c>
      <c r="G125" s="5" t="s">
        <v>0</v>
      </c>
      <c r="H125" s="4">
        <v>386908898.82999998</v>
      </c>
      <c r="I125" s="4">
        <v>15573092.66</v>
      </c>
      <c r="J125" s="4">
        <v>371335806.17000002</v>
      </c>
    </row>
    <row r="126" spans="1:10" s="1" customFormat="1" ht="19.899999999999999" customHeight="1" x14ac:dyDescent="0.25">
      <c r="A126" s="6" t="s">
        <v>3</v>
      </c>
      <c r="B126" s="4">
        <v>86731.33</v>
      </c>
      <c r="C126" s="4">
        <v>5586694.0199999996</v>
      </c>
      <c r="D126" s="4">
        <v>3792452.07</v>
      </c>
      <c r="E126" s="4">
        <v>140963.34</v>
      </c>
      <c r="F126" s="4">
        <v>13159.24</v>
      </c>
      <c r="G126" s="4"/>
      <c r="H126" s="4">
        <v>9620000</v>
      </c>
      <c r="I126" s="4">
        <v>0</v>
      </c>
      <c r="J126" s="4">
        <v>9620000</v>
      </c>
    </row>
    <row r="127" spans="1:10" s="1" customFormat="1" ht="19.899999999999999" customHeight="1" x14ac:dyDescent="0.25">
      <c r="A127" s="6" t="s">
        <v>2</v>
      </c>
      <c r="B127" s="5" t="s">
        <v>0</v>
      </c>
      <c r="C127" s="5" t="s">
        <v>0</v>
      </c>
      <c r="D127" s="5" t="s">
        <v>0</v>
      </c>
      <c r="E127" s="5" t="s">
        <v>0</v>
      </c>
      <c r="F127" s="5" t="s">
        <v>0</v>
      </c>
      <c r="G127" s="5" t="s">
        <v>0</v>
      </c>
      <c r="H127" s="4">
        <v>45525</v>
      </c>
      <c r="I127" s="4">
        <v>0</v>
      </c>
      <c r="J127" s="4">
        <v>45525</v>
      </c>
    </row>
    <row r="128" spans="1:10" s="1" customFormat="1" ht="19.899999999999999" customHeight="1" x14ac:dyDescent="0.25">
      <c r="A128" s="6" t="s">
        <v>1</v>
      </c>
      <c r="B128" s="5" t="s">
        <v>0</v>
      </c>
      <c r="C128" s="5" t="s">
        <v>0</v>
      </c>
      <c r="D128" s="5" t="s">
        <v>0</v>
      </c>
      <c r="E128" s="5" t="s">
        <v>0</v>
      </c>
      <c r="F128" s="5" t="s">
        <v>0</v>
      </c>
      <c r="G128" s="5" t="s">
        <v>0</v>
      </c>
      <c r="H128" s="4">
        <v>30000</v>
      </c>
      <c r="I128" s="4">
        <v>0</v>
      </c>
      <c r="J128" s="4">
        <v>30000</v>
      </c>
    </row>
  </sheetData>
  <pageMargins left="0.39370078740157483" right="0.39370078740157483" top="0.39370078740157483" bottom="0.39370078740157483" header="0.19685039370078741" footer="0.19685039370078741"/>
  <pageSetup paperSize="9" scale="69" fitToHeight="0" orientation="landscape" horizontalDpi="300" verticalDpi="300" r:id="rId1"/>
  <headerFooter scaleWithDoc="0">
    <oddFooter>&amp;L&amp;8&amp;F&amp;R&amp;8&amp;A -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showGridLines="0" showZeros="0" workbookViewId="0">
      <pane ySplit="7" topLeftCell="A8" activePane="bottomLeft" state="frozen"/>
      <selection activeCell="A7" sqref="A7"/>
      <selection pane="bottomLeft" activeCell="A8" sqref="A8"/>
    </sheetView>
  </sheetViews>
  <sheetFormatPr defaultColWidth="15.7109375" defaultRowHeight="22.5" customHeight="1" x14ac:dyDescent="0.25"/>
  <cols>
    <col min="1" max="1" width="50.7109375" style="13" customWidth="1"/>
    <col min="2" max="2" width="15.7109375" style="13"/>
    <col min="3" max="5" width="15.7109375" style="13" customWidth="1"/>
    <col min="6" max="7" width="13.28515625" style="15" customWidth="1"/>
    <col min="8" max="8" width="13.28515625" style="14" customWidth="1"/>
    <col min="9" max="10" width="13.28515625" style="15" customWidth="1"/>
    <col min="11" max="11" width="13.28515625" style="14" customWidth="1"/>
    <col min="12" max="13" width="13.28515625" style="15" customWidth="1"/>
    <col min="14" max="15" width="13.28515625" style="14" customWidth="1"/>
    <col min="16" max="16384" width="15.7109375" style="13"/>
  </cols>
  <sheetData>
    <row r="1" spans="1:15" ht="22.5" customHeight="1" x14ac:dyDescent="0.25">
      <c r="A1" s="32" t="s">
        <v>136</v>
      </c>
    </row>
    <row r="2" spans="1:15" s="16" customFormat="1" ht="22.5" customHeight="1" x14ac:dyDescent="0.25">
      <c r="A2" s="32" t="s">
        <v>164</v>
      </c>
      <c r="F2" s="31"/>
      <c r="G2" s="31"/>
      <c r="H2" s="30"/>
      <c r="I2" s="31"/>
      <c r="J2" s="31"/>
      <c r="K2" s="30"/>
      <c r="L2" s="31"/>
      <c r="M2" s="31"/>
      <c r="N2" s="30"/>
      <c r="O2" s="30"/>
    </row>
    <row r="3" spans="1:15" s="33" customFormat="1" ht="22.5" customHeight="1" x14ac:dyDescent="0.25">
      <c r="A3" s="36" t="s">
        <v>134</v>
      </c>
      <c r="F3" s="35"/>
      <c r="G3" s="35"/>
      <c r="H3" s="34"/>
      <c r="I3" s="35"/>
      <c r="J3" s="35"/>
      <c r="K3" s="34"/>
      <c r="L3" s="35"/>
      <c r="M3" s="35"/>
      <c r="N3" s="34"/>
      <c r="O3" s="34"/>
    </row>
    <row r="4" spans="1:15" s="16" customFormat="1" ht="22.5" customHeight="1" x14ac:dyDescent="0.25">
      <c r="A4" s="32" t="s">
        <v>163</v>
      </c>
      <c r="F4" s="31"/>
      <c r="G4" s="31"/>
      <c r="H4" s="30"/>
      <c r="I4" s="31"/>
      <c r="J4" s="31"/>
      <c r="K4" s="30"/>
      <c r="L4" s="31"/>
      <c r="M4" s="31"/>
      <c r="N4" s="30"/>
      <c r="O4" s="30"/>
    </row>
    <row r="6" spans="1:15" s="24" customFormat="1" ht="60" customHeight="1" x14ac:dyDescent="0.25">
      <c r="A6" s="29" t="s">
        <v>162</v>
      </c>
      <c r="B6" s="29" t="s">
        <v>161</v>
      </c>
      <c r="C6" s="29" t="s">
        <v>160</v>
      </c>
      <c r="D6" s="29" t="s">
        <v>159</v>
      </c>
      <c r="E6" s="29" t="s">
        <v>158</v>
      </c>
      <c r="F6" s="28" t="s">
        <v>157</v>
      </c>
      <c r="G6" s="28"/>
      <c r="H6" s="25" t="s">
        <v>156</v>
      </c>
      <c r="I6" s="28" t="s">
        <v>155</v>
      </c>
      <c r="J6" s="28"/>
      <c r="K6" s="25" t="s">
        <v>154</v>
      </c>
      <c r="L6" s="28" t="s">
        <v>153</v>
      </c>
      <c r="M6" s="28"/>
      <c r="N6" s="25" t="s">
        <v>152</v>
      </c>
      <c r="O6" s="25" t="s">
        <v>151</v>
      </c>
    </row>
    <row r="7" spans="1:15" s="24" customFormat="1" ht="45" customHeight="1" x14ac:dyDescent="0.25">
      <c r="A7" s="27"/>
      <c r="B7" s="27"/>
      <c r="C7" s="27"/>
      <c r="D7" s="27"/>
      <c r="E7" s="27"/>
      <c r="F7" s="26" t="s">
        <v>150</v>
      </c>
      <c r="G7" s="26" t="s">
        <v>146</v>
      </c>
      <c r="H7" s="25" t="s">
        <v>145</v>
      </c>
      <c r="I7" s="26" t="s">
        <v>149</v>
      </c>
      <c r="J7" s="26" t="s">
        <v>146</v>
      </c>
      <c r="K7" s="25" t="s">
        <v>148</v>
      </c>
      <c r="L7" s="26" t="s">
        <v>147</v>
      </c>
      <c r="M7" s="26" t="s">
        <v>146</v>
      </c>
      <c r="N7" s="25" t="s">
        <v>145</v>
      </c>
      <c r="O7" s="25" t="s">
        <v>145</v>
      </c>
    </row>
    <row r="8" spans="1:15" ht="22.5" customHeight="1" x14ac:dyDescent="0.25">
      <c r="A8" s="23" t="s">
        <v>144</v>
      </c>
      <c r="B8" s="23">
        <v>1110</v>
      </c>
      <c r="C8" s="23" t="s">
        <v>0</v>
      </c>
      <c r="D8" s="23"/>
      <c r="E8" s="23" t="s">
        <v>142</v>
      </c>
      <c r="F8" s="22">
        <v>0</v>
      </c>
      <c r="G8" s="22">
        <v>0</v>
      </c>
      <c r="H8" s="21">
        <v>0</v>
      </c>
      <c r="I8" s="22">
        <v>20</v>
      </c>
      <c r="J8" s="22">
        <v>20</v>
      </c>
      <c r="K8" s="21">
        <v>200000</v>
      </c>
      <c r="L8" s="22">
        <v>0</v>
      </c>
      <c r="M8" s="22">
        <v>0</v>
      </c>
      <c r="N8" s="21">
        <v>0</v>
      </c>
      <c r="O8" s="21">
        <v>200000</v>
      </c>
    </row>
    <row r="9" spans="1:15" ht="22.5" customHeight="1" x14ac:dyDescent="0.25">
      <c r="A9" s="23" t="s">
        <v>143</v>
      </c>
      <c r="B9" s="23">
        <v>1105</v>
      </c>
      <c r="C9" s="23" t="s">
        <v>0</v>
      </c>
      <c r="D9" s="23"/>
      <c r="E9" s="23" t="s">
        <v>142</v>
      </c>
      <c r="F9" s="22">
        <v>0</v>
      </c>
      <c r="G9" s="22">
        <v>0</v>
      </c>
      <c r="H9" s="21">
        <v>0</v>
      </c>
      <c r="I9" s="22">
        <v>62</v>
      </c>
      <c r="J9" s="22">
        <v>62</v>
      </c>
      <c r="K9" s="21">
        <v>620000</v>
      </c>
      <c r="L9" s="22">
        <v>0</v>
      </c>
      <c r="M9" s="22">
        <v>0</v>
      </c>
      <c r="N9" s="21">
        <v>0</v>
      </c>
      <c r="O9" s="21">
        <v>620000</v>
      </c>
    </row>
    <row r="10" spans="1:15" ht="22.5" customHeight="1" x14ac:dyDescent="0.25">
      <c r="A10" s="23" t="s">
        <v>141</v>
      </c>
      <c r="B10" s="23">
        <v>2024</v>
      </c>
      <c r="C10" s="23" t="s">
        <v>0</v>
      </c>
      <c r="D10" s="23"/>
      <c r="E10" s="23" t="s">
        <v>140</v>
      </c>
      <c r="F10" s="22">
        <v>18</v>
      </c>
      <c r="G10" s="22">
        <v>18</v>
      </c>
      <c r="H10" s="21">
        <v>108000</v>
      </c>
      <c r="I10" s="22">
        <v>0</v>
      </c>
      <c r="J10" s="22">
        <v>0</v>
      </c>
      <c r="K10" s="21">
        <v>0</v>
      </c>
      <c r="L10" s="22">
        <v>0</v>
      </c>
      <c r="M10" s="22">
        <v>0</v>
      </c>
      <c r="N10" s="21">
        <v>0</v>
      </c>
      <c r="O10" s="21">
        <v>108000</v>
      </c>
    </row>
    <row r="11" spans="1:15" ht="22.5" customHeight="1" x14ac:dyDescent="0.25">
      <c r="A11" s="23" t="s">
        <v>139</v>
      </c>
      <c r="B11" s="23">
        <v>7005</v>
      </c>
      <c r="C11" s="23" t="s">
        <v>0</v>
      </c>
      <c r="D11" s="23"/>
      <c r="E11" s="23" t="s">
        <v>138</v>
      </c>
      <c r="F11" s="22">
        <v>50</v>
      </c>
      <c r="G11" s="22">
        <v>50</v>
      </c>
      <c r="H11" s="21">
        <v>500000</v>
      </c>
      <c r="I11" s="22">
        <v>0</v>
      </c>
      <c r="J11" s="22">
        <v>0</v>
      </c>
      <c r="K11" s="21">
        <v>0</v>
      </c>
      <c r="L11" s="22">
        <v>0</v>
      </c>
      <c r="M11" s="22">
        <v>0</v>
      </c>
      <c r="N11" s="21">
        <v>0</v>
      </c>
      <c r="O11" s="21">
        <v>500000</v>
      </c>
    </row>
    <row r="12" spans="1:15" s="16" customFormat="1" ht="22.5" customHeight="1" x14ac:dyDescent="0.25">
      <c r="A12" s="20" t="s">
        <v>137</v>
      </c>
      <c r="B12" s="19"/>
      <c r="C12" s="19"/>
      <c r="D12" s="19"/>
      <c r="E12" s="19"/>
      <c r="F12" s="18">
        <v>68</v>
      </c>
      <c r="G12" s="18">
        <v>68</v>
      </c>
      <c r="H12" s="17">
        <v>608000</v>
      </c>
      <c r="I12" s="18">
        <v>82</v>
      </c>
      <c r="J12" s="18">
        <v>82</v>
      </c>
      <c r="K12" s="17">
        <v>820000</v>
      </c>
      <c r="L12" s="18">
        <v>0</v>
      </c>
      <c r="M12" s="18">
        <v>0</v>
      </c>
      <c r="N12" s="17">
        <v>0</v>
      </c>
      <c r="O12" s="17">
        <v>1428000</v>
      </c>
    </row>
  </sheetData>
  <mergeCells count="3">
    <mergeCell ref="F6:G6"/>
    <mergeCell ref="I6:J6"/>
    <mergeCell ref="L6:M6"/>
  </mergeCells>
  <pageMargins left="0.39370078740157483" right="0.39370078740157483" top="0.39370078740157483" bottom="0.39370078740157483" header="0.19685039370078741" footer="0.19685039370078741"/>
  <pageSetup paperSize="9" scale="56" fitToHeight="0" orientation="landscape" horizontalDpi="300" verticalDpi="300" r:id="rId1"/>
  <headerFooter scaleWithDoc="0">
    <oddFooter>&amp;L&amp;8&amp;F&amp;R&amp;8&amp;A -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showGridLines="0" zoomScaleNormal="100" workbookViewId="0">
      <pane ySplit="8" topLeftCell="A9" activePane="bottomLeft" state="frozen"/>
      <selection activeCell="A7" sqref="A7"/>
      <selection pane="bottomLeft" activeCell="A9" sqref="A9"/>
    </sheetView>
  </sheetViews>
  <sheetFormatPr defaultRowHeight="20.100000000000001" customHeight="1" x14ac:dyDescent="0.25"/>
  <cols>
    <col min="1" max="1" width="3.7109375" style="37" customWidth="1"/>
    <col min="2" max="3" width="44.7109375" style="38" customWidth="1"/>
    <col min="4" max="4" width="30.7109375" style="38" customWidth="1"/>
    <col min="5" max="7" width="13.28515625" style="3" customWidth="1"/>
    <col min="8" max="8" width="13.28515625" style="37" customWidth="1"/>
    <col min="9" max="18" width="13.28515625" style="3" customWidth="1"/>
    <col min="19" max="19" width="8.140625" style="3" customWidth="1"/>
    <col min="20" max="16384" width="9.140625" style="3"/>
  </cols>
  <sheetData>
    <row r="1" spans="1:18" ht="20.100000000000001" customHeight="1" x14ac:dyDescent="0.25">
      <c r="A1" s="114"/>
      <c r="B1" s="113" t="s">
        <v>136</v>
      </c>
    </row>
    <row r="2" spans="1:18" ht="20.100000000000001" customHeight="1" x14ac:dyDescent="0.25">
      <c r="A2" s="114"/>
      <c r="B2" s="113" t="s">
        <v>226</v>
      </c>
    </row>
    <row r="3" spans="1:18" ht="20.100000000000001" customHeight="1" x14ac:dyDescent="0.25">
      <c r="A3" s="115"/>
      <c r="B3" s="12" t="s">
        <v>134</v>
      </c>
    </row>
    <row r="4" spans="1:18" ht="20.100000000000001" customHeight="1" x14ac:dyDescent="0.25">
      <c r="A4" s="114"/>
      <c r="B4" s="113" t="s">
        <v>133</v>
      </c>
    </row>
    <row r="6" spans="1:18" s="101" customFormat="1" ht="20.100000000000001" customHeight="1" x14ac:dyDescent="0.25">
      <c r="A6" s="112"/>
      <c r="B6" s="110" t="s">
        <v>225</v>
      </c>
      <c r="C6" s="110"/>
      <c r="D6" s="110"/>
      <c r="E6" s="110"/>
      <c r="F6" s="110"/>
      <c r="G6" s="110"/>
      <c r="H6" s="111"/>
      <c r="I6" s="110"/>
      <c r="J6" s="110"/>
      <c r="K6" s="110"/>
      <c r="L6" s="110"/>
      <c r="M6" s="110"/>
      <c r="N6" s="110"/>
      <c r="O6" s="110"/>
      <c r="P6" s="110"/>
      <c r="Q6" s="109"/>
      <c r="R6" s="108">
        <v>0.95</v>
      </c>
    </row>
    <row r="7" spans="1:18" s="101" customFormat="1" ht="20.100000000000001" customHeight="1" x14ac:dyDescent="0.25">
      <c r="A7" s="107"/>
      <c r="B7" s="106" t="s">
        <v>222</v>
      </c>
      <c r="C7" s="105"/>
      <c r="D7" s="104" t="s">
        <v>132</v>
      </c>
      <c r="E7" s="102" t="s">
        <v>221</v>
      </c>
      <c r="F7" s="102"/>
      <c r="G7" s="102"/>
      <c r="H7" s="103" t="s">
        <v>220</v>
      </c>
      <c r="I7" s="102" t="s">
        <v>224</v>
      </c>
      <c r="J7" s="102"/>
      <c r="K7" s="102"/>
      <c r="L7" s="102" t="s">
        <v>223</v>
      </c>
      <c r="M7" s="102"/>
      <c r="N7" s="102"/>
      <c r="O7" s="102" t="s">
        <v>218</v>
      </c>
      <c r="P7" s="102"/>
      <c r="Q7" s="102"/>
      <c r="R7" s="102"/>
    </row>
    <row r="8" spans="1:18" s="95" customFormat="1" ht="30" customHeight="1" x14ac:dyDescent="0.25">
      <c r="A8" s="100"/>
      <c r="B8" s="99"/>
      <c r="C8" s="98"/>
      <c r="D8" s="97"/>
      <c r="E8" s="96" t="s">
        <v>216</v>
      </c>
      <c r="F8" s="96" t="s">
        <v>215</v>
      </c>
      <c r="G8" s="10" t="s">
        <v>214</v>
      </c>
      <c r="H8" s="96" t="s">
        <v>217</v>
      </c>
      <c r="I8" s="96" t="s">
        <v>216</v>
      </c>
      <c r="J8" s="96" t="s">
        <v>215</v>
      </c>
      <c r="K8" s="96" t="s">
        <v>214</v>
      </c>
      <c r="L8" s="96" t="s">
        <v>216</v>
      </c>
      <c r="M8" s="96" t="s">
        <v>215</v>
      </c>
      <c r="N8" s="96" t="s">
        <v>214</v>
      </c>
      <c r="O8" s="96" t="s">
        <v>216</v>
      </c>
      <c r="P8" s="96" t="s">
        <v>215</v>
      </c>
      <c r="Q8" s="96" t="s">
        <v>214</v>
      </c>
      <c r="R8" s="96" t="s">
        <v>213</v>
      </c>
    </row>
    <row r="9" spans="1:18" ht="20.100000000000001" customHeight="1" x14ac:dyDescent="0.25">
      <c r="A9" s="67"/>
      <c r="B9" s="43" t="s">
        <v>186</v>
      </c>
      <c r="C9" s="66"/>
      <c r="D9" s="65" t="s">
        <v>205</v>
      </c>
      <c r="E9" s="77">
        <v>4.47</v>
      </c>
      <c r="F9" s="77">
        <v>4.47</v>
      </c>
      <c r="G9" s="77">
        <v>4.47</v>
      </c>
      <c r="H9" s="45" t="s">
        <v>204</v>
      </c>
      <c r="I9" s="94">
        <v>1350520</v>
      </c>
      <c r="J9" s="94">
        <v>174990</v>
      </c>
      <c r="K9" s="94">
        <v>1308935</v>
      </c>
      <c r="L9" s="94">
        <v>482548</v>
      </c>
      <c r="M9" s="94">
        <v>37677</v>
      </c>
      <c r="N9" s="94">
        <v>170804</v>
      </c>
      <c r="O9" s="62">
        <v>8193813.96</v>
      </c>
      <c r="P9" s="62">
        <v>950621.49</v>
      </c>
      <c r="Q9" s="62">
        <v>6614433.3300000001</v>
      </c>
      <c r="R9" s="62">
        <v>15758868.779999999</v>
      </c>
    </row>
    <row r="10" spans="1:18" s="87" customFormat="1" ht="20.100000000000001" customHeight="1" x14ac:dyDescent="0.25">
      <c r="A10" s="93"/>
      <c r="B10" s="92" t="s">
        <v>222</v>
      </c>
      <c r="C10" s="91"/>
      <c r="D10" s="90" t="s">
        <v>132</v>
      </c>
      <c r="E10" s="88" t="s">
        <v>221</v>
      </c>
      <c r="F10" s="88"/>
      <c r="G10" s="88"/>
      <c r="H10" s="89" t="s">
        <v>220</v>
      </c>
      <c r="I10" s="88" t="s">
        <v>219</v>
      </c>
      <c r="J10" s="88"/>
      <c r="K10" s="88"/>
      <c r="L10" s="88"/>
      <c r="M10" s="88"/>
      <c r="N10" s="88"/>
      <c r="O10" s="88" t="s">
        <v>218</v>
      </c>
      <c r="P10" s="88"/>
      <c r="Q10" s="88"/>
      <c r="R10" s="88"/>
    </row>
    <row r="11" spans="1:18" s="80" customFormat="1" ht="30" x14ac:dyDescent="0.25">
      <c r="A11" s="86"/>
      <c r="B11" s="85"/>
      <c r="C11" s="84"/>
      <c r="D11" s="83"/>
      <c r="E11" s="81" t="s">
        <v>216</v>
      </c>
      <c r="F11" s="81" t="s">
        <v>215</v>
      </c>
      <c r="G11" s="81" t="s">
        <v>214</v>
      </c>
      <c r="H11" s="81" t="s">
        <v>217</v>
      </c>
      <c r="I11" s="82" t="s">
        <v>216</v>
      </c>
      <c r="J11" s="82"/>
      <c r="K11" s="82" t="s">
        <v>215</v>
      </c>
      <c r="L11" s="82"/>
      <c r="M11" s="82" t="s">
        <v>214</v>
      </c>
      <c r="N11" s="82"/>
      <c r="O11" s="81" t="s">
        <v>216</v>
      </c>
      <c r="P11" s="81" t="s">
        <v>215</v>
      </c>
      <c r="Q11" s="81" t="s">
        <v>214</v>
      </c>
      <c r="R11" s="81" t="s">
        <v>213</v>
      </c>
    </row>
    <row r="12" spans="1:18" ht="20.100000000000001" customHeight="1" x14ac:dyDescent="0.25">
      <c r="A12" s="67"/>
      <c r="B12" s="43" t="s">
        <v>185</v>
      </c>
      <c r="C12" s="66"/>
      <c r="D12" s="65" t="s">
        <v>212</v>
      </c>
      <c r="E12" s="77">
        <v>1</v>
      </c>
      <c r="F12" s="77">
        <v>1</v>
      </c>
      <c r="G12" s="77">
        <v>1</v>
      </c>
      <c r="H12" s="45" t="s">
        <v>209</v>
      </c>
      <c r="I12" s="75"/>
      <c r="J12" s="76">
        <v>727548</v>
      </c>
      <c r="K12" s="75"/>
      <c r="L12" s="76">
        <v>183200</v>
      </c>
      <c r="M12" s="75"/>
      <c r="N12" s="76">
        <v>847773</v>
      </c>
      <c r="O12" s="62">
        <v>727548</v>
      </c>
      <c r="P12" s="62">
        <v>183200</v>
      </c>
      <c r="Q12" s="62">
        <v>847773</v>
      </c>
      <c r="R12" s="62">
        <v>1758521</v>
      </c>
    </row>
    <row r="13" spans="1:18" ht="20.100000000000001" customHeight="1" x14ac:dyDescent="0.25">
      <c r="A13" s="67"/>
      <c r="B13" s="43" t="s">
        <v>184</v>
      </c>
      <c r="C13" s="66"/>
      <c r="D13" s="65" t="s">
        <v>192</v>
      </c>
      <c r="E13" s="6"/>
      <c r="F13" s="6"/>
      <c r="G13" s="6"/>
      <c r="H13" s="45"/>
      <c r="I13" s="75"/>
      <c r="J13" s="76"/>
      <c r="K13" s="75"/>
      <c r="L13" s="76"/>
      <c r="M13" s="75"/>
      <c r="N13" s="76"/>
      <c r="O13" s="6"/>
      <c r="P13" s="6"/>
      <c r="Q13" s="6"/>
      <c r="R13" s="6"/>
    </row>
    <row r="14" spans="1:18" ht="20.100000000000001" customHeight="1" x14ac:dyDescent="0.25">
      <c r="A14" s="67"/>
      <c r="B14" s="43" t="s">
        <v>183</v>
      </c>
      <c r="C14" s="66"/>
      <c r="D14" s="65" t="s">
        <v>192</v>
      </c>
      <c r="E14" s="6"/>
      <c r="F14" s="6"/>
      <c r="G14" s="6"/>
      <c r="H14" s="45"/>
      <c r="I14" s="75"/>
      <c r="J14" s="76"/>
      <c r="K14" s="75"/>
      <c r="L14" s="76"/>
      <c r="M14" s="75"/>
      <c r="N14" s="76"/>
      <c r="O14" s="6"/>
      <c r="P14" s="6"/>
      <c r="Q14" s="6"/>
      <c r="R14" s="6"/>
    </row>
    <row r="15" spans="1:18" ht="20.100000000000001" customHeight="1" x14ac:dyDescent="0.25">
      <c r="A15" s="67"/>
      <c r="B15" s="43" t="s">
        <v>182</v>
      </c>
      <c r="C15" s="66"/>
      <c r="D15" s="65" t="s">
        <v>192</v>
      </c>
      <c r="E15" s="6"/>
      <c r="F15" s="6"/>
      <c r="G15" s="6"/>
      <c r="H15" s="45"/>
      <c r="I15" s="75"/>
      <c r="J15" s="76"/>
      <c r="K15" s="75"/>
      <c r="L15" s="76"/>
      <c r="M15" s="75"/>
      <c r="N15" s="76"/>
      <c r="O15" s="6"/>
      <c r="P15" s="6"/>
      <c r="Q15" s="6"/>
      <c r="R15" s="6"/>
    </row>
    <row r="16" spans="1:18" ht="20.100000000000001" customHeight="1" x14ac:dyDescent="0.25">
      <c r="A16" s="67"/>
      <c r="B16" s="43" t="s">
        <v>180</v>
      </c>
      <c r="C16" s="66"/>
      <c r="D16" s="65" t="s">
        <v>192</v>
      </c>
      <c r="E16" s="6"/>
      <c r="F16" s="6"/>
      <c r="G16" s="6"/>
      <c r="H16" s="45"/>
      <c r="I16" s="75"/>
      <c r="J16" s="76"/>
      <c r="K16" s="75"/>
      <c r="L16" s="76"/>
      <c r="M16" s="75"/>
      <c r="N16" s="76"/>
      <c r="O16" s="6"/>
      <c r="P16" s="6"/>
      <c r="Q16" s="6"/>
      <c r="R16" s="6"/>
    </row>
    <row r="17" spans="1:18" ht="20.100000000000001" customHeight="1" x14ac:dyDescent="0.25">
      <c r="A17" s="67"/>
      <c r="B17" s="43" t="s">
        <v>211</v>
      </c>
      <c r="C17" s="42"/>
      <c r="D17" s="69"/>
      <c r="E17" s="63" t="s">
        <v>0</v>
      </c>
      <c r="F17" s="63" t="s">
        <v>0</v>
      </c>
      <c r="G17" s="63" t="s">
        <v>0</v>
      </c>
      <c r="H17" s="64" t="s">
        <v>0</v>
      </c>
      <c r="I17" s="78" t="s">
        <v>0</v>
      </c>
      <c r="J17" s="78" t="s">
        <v>0</v>
      </c>
      <c r="K17" s="78" t="s">
        <v>0</v>
      </c>
      <c r="L17" s="78" t="s">
        <v>0</v>
      </c>
      <c r="M17" s="78" t="s">
        <v>0</v>
      </c>
      <c r="N17" s="78" t="s">
        <v>0</v>
      </c>
      <c r="O17" s="63" t="s">
        <v>0</v>
      </c>
      <c r="P17" s="63" t="s">
        <v>0</v>
      </c>
      <c r="Q17" s="63" t="s">
        <v>0</v>
      </c>
      <c r="R17" s="79">
        <v>0.1004</v>
      </c>
    </row>
    <row r="18" spans="1:18" ht="20.100000000000001" customHeight="1" x14ac:dyDescent="0.25">
      <c r="A18" s="67"/>
      <c r="B18" s="43" t="s">
        <v>179</v>
      </c>
      <c r="C18" s="66"/>
      <c r="D18" s="65" t="s">
        <v>210</v>
      </c>
      <c r="E18" s="63" t="s">
        <v>0</v>
      </c>
      <c r="F18" s="77">
        <v>1</v>
      </c>
      <c r="G18" s="63" t="s">
        <v>0</v>
      </c>
      <c r="H18" s="45" t="s">
        <v>209</v>
      </c>
      <c r="I18" s="78" t="s">
        <v>0</v>
      </c>
      <c r="J18" s="78" t="s">
        <v>0</v>
      </c>
      <c r="K18" s="75"/>
      <c r="L18" s="76">
        <v>783055</v>
      </c>
      <c r="M18" s="78" t="s">
        <v>0</v>
      </c>
      <c r="N18" s="78" t="s">
        <v>0</v>
      </c>
      <c r="O18" s="63" t="s">
        <v>0</v>
      </c>
      <c r="P18" s="62">
        <v>783055</v>
      </c>
      <c r="Q18" s="63" t="s">
        <v>0</v>
      </c>
      <c r="R18" s="62">
        <v>783055</v>
      </c>
    </row>
    <row r="19" spans="1:18" ht="20.100000000000001" customHeight="1" x14ac:dyDescent="0.25">
      <c r="A19" s="67"/>
      <c r="B19" s="43" t="s">
        <v>208</v>
      </c>
      <c r="C19" s="66"/>
      <c r="D19" s="65" t="s">
        <v>192</v>
      </c>
      <c r="E19" s="6"/>
      <c r="F19" s="6"/>
      <c r="G19" s="6"/>
      <c r="H19" s="45"/>
      <c r="I19" s="75"/>
      <c r="J19" s="74"/>
      <c r="K19" s="75"/>
      <c r="L19" s="74"/>
      <c r="M19" s="75"/>
      <c r="N19" s="74"/>
      <c r="O19" s="6"/>
      <c r="P19" s="6"/>
      <c r="Q19" s="6"/>
      <c r="R19" s="6"/>
    </row>
    <row r="20" spans="1:18" ht="20.100000000000001" customHeight="1" x14ac:dyDescent="0.25">
      <c r="A20" s="71"/>
      <c r="B20" s="70" t="s">
        <v>207</v>
      </c>
      <c r="C20" s="42"/>
      <c r="D20" s="69"/>
      <c r="E20" s="63" t="s">
        <v>0</v>
      </c>
      <c r="F20" s="63" t="s">
        <v>0</v>
      </c>
      <c r="G20" s="63" t="s">
        <v>0</v>
      </c>
      <c r="H20" s="64" t="s">
        <v>0</v>
      </c>
      <c r="I20" s="78" t="s">
        <v>0</v>
      </c>
      <c r="J20" s="78" t="s">
        <v>0</v>
      </c>
      <c r="K20" s="78" t="s">
        <v>0</v>
      </c>
      <c r="L20" s="78" t="s">
        <v>0</v>
      </c>
      <c r="M20" s="78" t="s">
        <v>0</v>
      </c>
      <c r="N20" s="78" t="s">
        <v>0</v>
      </c>
      <c r="O20" s="63" t="s">
        <v>0</v>
      </c>
      <c r="P20" s="63" t="s">
        <v>0</v>
      </c>
      <c r="Q20" s="63" t="s">
        <v>0</v>
      </c>
      <c r="R20" s="68">
        <v>18300444.780000001</v>
      </c>
    </row>
    <row r="21" spans="1:18" ht="20.100000000000001" customHeight="1" x14ac:dyDescent="0.25">
      <c r="A21" s="67"/>
      <c r="B21" s="43" t="s">
        <v>206</v>
      </c>
      <c r="C21" s="66"/>
      <c r="D21" s="65" t="s">
        <v>205</v>
      </c>
      <c r="E21" s="77">
        <v>6</v>
      </c>
      <c r="F21" s="77">
        <v>6</v>
      </c>
      <c r="G21" s="77">
        <v>6</v>
      </c>
      <c r="H21" s="45" t="s">
        <v>204</v>
      </c>
      <c r="I21" s="75"/>
      <c r="J21" s="76">
        <v>190000</v>
      </c>
      <c r="K21" s="75"/>
      <c r="L21" s="76">
        <v>219070</v>
      </c>
      <c r="M21" s="75"/>
      <c r="N21" s="76">
        <v>190000</v>
      </c>
      <c r="O21" s="62">
        <v>1140000</v>
      </c>
      <c r="P21" s="62">
        <v>1314420</v>
      </c>
      <c r="Q21" s="62">
        <v>1140000</v>
      </c>
      <c r="R21" s="62">
        <v>3594420</v>
      </c>
    </row>
    <row r="22" spans="1:18" ht="20.100000000000001" customHeight="1" x14ac:dyDescent="0.25">
      <c r="A22" s="67"/>
      <c r="B22" s="43" t="s">
        <v>203</v>
      </c>
      <c r="C22" s="66"/>
      <c r="D22" s="65" t="s">
        <v>192</v>
      </c>
      <c r="E22" s="6"/>
      <c r="F22" s="6"/>
      <c r="G22" s="6"/>
      <c r="H22" s="45"/>
      <c r="I22" s="75"/>
      <c r="J22" s="74"/>
      <c r="K22" s="75"/>
      <c r="L22" s="74"/>
      <c r="M22" s="75"/>
      <c r="N22" s="74"/>
      <c r="O22" s="6"/>
      <c r="P22" s="6"/>
      <c r="Q22" s="6"/>
      <c r="R22" s="6"/>
    </row>
    <row r="23" spans="1:18" ht="20.100000000000001" customHeight="1" x14ac:dyDescent="0.25">
      <c r="A23" s="67"/>
      <c r="B23" s="43" t="s">
        <v>202</v>
      </c>
      <c r="C23" s="66"/>
      <c r="D23" s="65" t="s">
        <v>192</v>
      </c>
      <c r="E23" s="6"/>
      <c r="F23" s="6"/>
      <c r="G23" s="6"/>
      <c r="H23" s="45"/>
      <c r="I23" s="75"/>
      <c r="J23" s="74"/>
      <c r="K23" s="75"/>
      <c r="L23" s="74"/>
      <c r="M23" s="75"/>
      <c r="N23" s="74"/>
      <c r="O23" s="6"/>
      <c r="P23" s="6"/>
      <c r="Q23" s="6"/>
      <c r="R23" s="6"/>
    </row>
    <row r="24" spans="1:18" ht="20.100000000000001" customHeight="1" x14ac:dyDescent="0.25">
      <c r="A24" s="71"/>
      <c r="B24" s="70" t="s">
        <v>201</v>
      </c>
      <c r="C24" s="42"/>
      <c r="D24" s="69"/>
      <c r="E24" s="63" t="s">
        <v>0</v>
      </c>
      <c r="F24" s="63" t="s">
        <v>0</v>
      </c>
      <c r="G24" s="63" t="s">
        <v>0</v>
      </c>
      <c r="H24" s="64" t="s">
        <v>0</v>
      </c>
      <c r="I24" s="63" t="s">
        <v>0</v>
      </c>
      <c r="J24" s="63" t="s">
        <v>0</v>
      </c>
      <c r="K24" s="63" t="s">
        <v>0</v>
      </c>
      <c r="L24" s="63" t="s">
        <v>0</v>
      </c>
      <c r="M24" s="63" t="s">
        <v>0</v>
      </c>
      <c r="N24" s="63" t="s">
        <v>0</v>
      </c>
      <c r="O24" s="63" t="s">
        <v>0</v>
      </c>
      <c r="P24" s="63" t="s">
        <v>0</v>
      </c>
      <c r="Q24" s="63" t="s">
        <v>0</v>
      </c>
      <c r="R24" s="68">
        <v>3594420</v>
      </c>
    </row>
    <row r="25" spans="1:18" ht="20.100000000000001" customHeight="1" x14ac:dyDescent="0.25">
      <c r="A25" s="67"/>
      <c r="B25" s="43" t="s">
        <v>178</v>
      </c>
      <c r="C25" s="66"/>
      <c r="D25" s="65" t="s">
        <v>200</v>
      </c>
      <c r="E25" s="63" t="s">
        <v>0</v>
      </c>
      <c r="F25" s="63" t="s">
        <v>0</v>
      </c>
      <c r="G25" s="63" t="s">
        <v>0</v>
      </c>
      <c r="H25" s="64" t="s">
        <v>0</v>
      </c>
      <c r="I25" s="63" t="s">
        <v>0</v>
      </c>
      <c r="J25" s="63" t="s">
        <v>0</v>
      </c>
      <c r="K25" s="63" t="s">
        <v>0</v>
      </c>
      <c r="L25" s="63" t="s">
        <v>0</v>
      </c>
      <c r="M25" s="63" t="s">
        <v>0</v>
      </c>
      <c r="N25" s="63" t="s">
        <v>0</v>
      </c>
      <c r="O25" s="62">
        <v>238299</v>
      </c>
      <c r="P25" s="62">
        <v>27647</v>
      </c>
      <c r="Q25" s="62">
        <v>192366</v>
      </c>
      <c r="R25" s="62">
        <v>458312</v>
      </c>
    </row>
    <row r="26" spans="1:18" ht="20.100000000000001" customHeight="1" x14ac:dyDescent="0.25">
      <c r="A26" s="67"/>
      <c r="B26" s="43" t="s">
        <v>177</v>
      </c>
      <c r="C26" s="66"/>
      <c r="D26" s="65" t="s">
        <v>192</v>
      </c>
      <c r="E26" s="63" t="s">
        <v>0</v>
      </c>
      <c r="F26" s="63" t="s">
        <v>0</v>
      </c>
      <c r="G26" s="63" t="s">
        <v>0</v>
      </c>
      <c r="H26" s="64" t="s">
        <v>0</v>
      </c>
      <c r="I26" s="63" t="s">
        <v>0</v>
      </c>
      <c r="J26" s="63" t="s">
        <v>0</v>
      </c>
      <c r="K26" s="63" t="s">
        <v>0</v>
      </c>
      <c r="L26" s="63" t="s">
        <v>0</v>
      </c>
      <c r="M26" s="63" t="s">
        <v>0</v>
      </c>
      <c r="N26" s="63" t="s">
        <v>0</v>
      </c>
      <c r="O26" s="6"/>
      <c r="P26" s="6"/>
      <c r="Q26" s="6"/>
      <c r="R26" s="6"/>
    </row>
    <row r="27" spans="1:18" ht="20.100000000000001" customHeight="1" x14ac:dyDescent="0.25">
      <c r="A27" s="67"/>
      <c r="B27" s="43" t="s">
        <v>199</v>
      </c>
      <c r="C27" s="66"/>
      <c r="D27" s="65" t="s">
        <v>192</v>
      </c>
      <c r="E27" s="63" t="s">
        <v>0</v>
      </c>
      <c r="F27" s="63" t="s">
        <v>0</v>
      </c>
      <c r="G27" s="63" t="s">
        <v>0</v>
      </c>
      <c r="H27" s="64" t="s">
        <v>0</v>
      </c>
      <c r="I27" s="63" t="s">
        <v>0</v>
      </c>
      <c r="J27" s="63" t="s">
        <v>0</v>
      </c>
      <c r="K27" s="63" t="s">
        <v>0</v>
      </c>
      <c r="L27" s="63" t="s">
        <v>0</v>
      </c>
      <c r="M27" s="63" t="s">
        <v>0</v>
      </c>
      <c r="N27" s="73" t="s">
        <v>0</v>
      </c>
      <c r="O27" s="72">
        <v>0</v>
      </c>
      <c r="P27" s="6"/>
      <c r="Q27" s="6"/>
      <c r="R27" s="6"/>
    </row>
    <row r="28" spans="1:18" ht="20.100000000000001" customHeight="1" x14ac:dyDescent="0.25">
      <c r="A28" s="67"/>
      <c r="B28" s="43" t="s">
        <v>198</v>
      </c>
      <c r="C28" s="66"/>
      <c r="D28" s="65" t="s">
        <v>192</v>
      </c>
      <c r="E28" s="63" t="s">
        <v>0</v>
      </c>
      <c r="F28" s="63" t="s">
        <v>0</v>
      </c>
      <c r="G28" s="63" t="s">
        <v>0</v>
      </c>
      <c r="H28" s="64" t="s">
        <v>0</v>
      </c>
      <c r="I28" s="63" t="s">
        <v>0</v>
      </c>
      <c r="J28" s="63" t="s">
        <v>0</v>
      </c>
      <c r="K28" s="63" t="s">
        <v>0</v>
      </c>
      <c r="L28" s="63" t="s">
        <v>0</v>
      </c>
      <c r="M28" s="63" t="s">
        <v>0</v>
      </c>
      <c r="N28" s="63" t="s">
        <v>0</v>
      </c>
      <c r="O28" s="6"/>
      <c r="P28" s="6"/>
      <c r="Q28" s="6"/>
      <c r="R28" s="6"/>
    </row>
    <row r="29" spans="1:18" ht="20.100000000000001" customHeight="1" x14ac:dyDescent="0.25">
      <c r="A29" s="71"/>
      <c r="B29" s="70" t="s">
        <v>197</v>
      </c>
      <c r="C29" s="42"/>
      <c r="D29" s="69"/>
      <c r="E29" s="63" t="s">
        <v>0</v>
      </c>
      <c r="F29" s="63" t="s">
        <v>0</v>
      </c>
      <c r="G29" s="63" t="s">
        <v>0</v>
      </c>
      <c r="H29" s="64" t="s">
        <v>0</v>
      </c>
      <c r="I29" s="63" t="s">
        <v>0</v>
      </c>
      <c r="J29" s="63" t="s">
        <v>0</v>
      </c>
      <c r="K29" s="63" t="s">
        <v>0</v>
      </c>
      <c r="L29" s="63" t="s">
        <v>0</v>
      </c>
      <c r="M29" s="63" t="s">
        <v>0</v>
      </c>
      <c r="N29" s="63" t="s">
        <v>0</v>
      </c>
      <c r="O29" s="63" t="s">
        <v>0</v>
      </c>
      <c r="P29" s="63" t="s">
        <v>0</v>
      </c>
      <c r="Q29" s="63" t="s">
        <v>0</v>
      </c>
      <c r="R29" s="68">
        <v>458312</v>
      </c>
    </row>
    <row r="30" spans="1:18" ht="20.100000000000001" customHeight="1" x14ac:dyDescent="0.25">
      <c r="A30" s="67"/>
      <c r="B30" s="43" t="s">
        <v>176</v>
      </c>
      <c r="C30" s="66"/>
      <c r="D30" s="65" t="s">
        <v>192</v>
      </c>
      <c r="E30" s="63" t="s">
        <v>0</v>
      </c>
      <c r="F30" s="63" t="s">
        <v>0</v>
      </c>
      <c r="G30" s="63" t="s">
        <v>0</v>
      </c>
      <c r="H30" s="64" t="s">
        <v>0</v>
      </c>
      <c r="I30" s="63" t="s">
        <v>0</v>
      </c>
      <c r="J30" s="63" t="s">
        <v>0</v>
      </c>
      <c r="K30" s="63" t="s">
        <v>0</v>
      </c>
      <c r="L30" s="63" t="s">
        <v>0</v>
      </c>
      <c r="M30" s="63" t="s">
        <v>0</v>
      </c>
      <c r="N30" s="63" t="s">
        <v>0</v>
      </c>
      <c r="O30" s="63" t="s">
        <v>0</v>
      </c>
      <c r="P30" s="63" t="s">
        <v>0</v>
      </c>
      <c r="Q30" s="63" t="s">
        <v>0</v>
      </c>
      <c r="R30" s="6"/>
    </row>
    <row r="31" spans="1:18" ht="20.100000000000001" customHeight="1" x14ac:dyDescent="0.25">
      <c r="A31" s="67"/>
      <c r="B31" s="43" t="s">
        <v>196</v>
      </c>
      <c r="C31" s="66"/>
      <c r="D31" s="65" t="s">
        <v>192</v>
      </c>
      <c r="E31" s="63" t="s">
        <v>0</v>
      </c>
      <c r="F31" s="63" t="s">
        <v>0</v>
      </c>
      <c r="G31" s="63" t="s">
        <v>0</v>
      </c>
      <c r="H31" s="64" t="s">
        <v>0</v>
      </c>
      <c r="I31" s="63" t="s">
        <v>0</v>
      </c>
      <c r="J31" s="63" t="s">
        <v>0</v>
      </c>
      <c r="K31" s="63" t="s">
        <v>0</v>
      </c>
      <c r="L31" s="63" t="s">
        <v>0</v>
      </c>
      <c r="M31" s="63" t="s">
        <v>0</v>
      </c>
      <c r="N31" s="63" t="s">
        <v>0</v>
      </c>
      <c r="O31" s="63" t="s">
        <v>0</v>
      </c>
      <c r="P31" s="63" t="s">
        <v>0</v>
      </c>
      <c r="Q31" s="63" t="s">
        <v>0</v>
      </c>
      <c r="R31" s="6"/>
    </row>
    <row r="32" spans="1:18" ht="20.100000000000001" customHeight="1" x14ac:dyDescent="0.25">
      <c r="A32" s="67"/>
      <c r="B32" s="43" t="s">
        <v>195</v>
      </c>
      <c r="C32" s="66"/>
      <c r="D32" s="65" t="s">
        <v>194</v>
      </c>
      <c r="E32" s="63" t="s">
        <v>0</v>
      </c>
      <c r="F32" s="63" t="s">
        <v>0</v>
      </c>
      <c r="G32" s="63" t="s">
        <v>0</v>
      </c>
      <c r="H32" s="64" t="s">
        <v>0</v>
      </c>
      <c r="I32" s="63" t="s">
        <v>0</v>
      </c>
      <c r="J32" s="63" t="s">
        <v>0</v>
      </c>
      <c r="K32" s="63" t="s">
        <v>0</v>
      </c>
      <c r="L32" s="63" t="s">
        <v>0</v>
      </c>
      <c r="M32" s="63" t="s">
        <v>0</v>
      </c>
      <c r="N32" s="63" t="s">
        <v>0</v>
      </c>
      <c r="O32" s="63" t="s">
        <v>0</v>
      </c>
      <c r="P32" s="63" t="s">
        <v>0</v>
      </c>
      <c r="Q32" s="63" t="s">
        <v>0</v>
      </c>
      <c r="R32" s="62">
        <v>946847</v>
      </c>
    </row>
    <row r="33" spans="1:18" ht="20.100000000000001" customHeight="1" x14ac:dyDescent="0.25">
      <c r="A33" s="67"/>
      <c r="B33" s="43" t="s">
        <v>193</v>
      </c>
      <c r="C33" s="66"/>
      <c r="D33" s="65" t="s">
        <v>192</v>
      </c>
      <c r="E33" s="63" t="s">
        <v>0</v>
      </c>
      <c r="F33" s="63" t="s">
        <v>0</v>
      </c>
      <c r="G33" s="63" t="s">
        <v>0</v>
      </c>
      <c r="H33" s="64" t="s">
        <v>0</v>
      </c>
      <c r="I33" s="63" t="s">
        <v>0</v>
      </c>
      <c r="J33" s="63" t="s">
        <v>0</v>
      </c>
      <c r="K33" s="63" t="s">
        <v>0</v>
      </c>
      <c r="L33" s="63" t="s">
        <v>0</v>
      </c>
      <c r="M33" s="63" t="s">
        <v>0</v>
      </c>
      <c r="N33" s="63" t="s">
        <v>0</v>
      </c>
      <c r="O33" s="63" t="s">
        <v>0</v>
      </c>
      <c r="P33" s="63" t="s">
        <v>0</v>
      </c>
      <c r="Q33" s="63" t="s">
        <v>0</v>
      </c>
      <c r="R33" s="6"/>
    </row>
    <row r="34" spans="1:18" ht="20.100000000000001" customHeight="1" x14ac:dyDescent="0.25">
      <c r="A34" s="71"/>
      <c r="B34" s="70" t="s">
        <v>191</v>
      </c>
      <c r="C34" s="42"/>
      <c r="D34" s="69"/>
      <c r="E34" s="63" t="s">
        <v>0</v>
      </c>
      <c r="F34" s="63" t="s">
        <v>0</v>
      </c>
      <c r="G34" s="63" t="s">
        <v>0</v>
      </c>
      <c r="H34" s="64" t="s">
        <v>0</v>
      </c>
      <c r="I34" s="63" t="s">
        <v>0</v>
      </c>
      <c r="J34" s="63" t="s">
        <v>0</v>
      </c>
      <c r="K34" s="63" t="s">
        <v>0</v>
      </c>
      <c r="L34" s="63" t="s">
        <v>0</v>
      </c>
      <c r="M34" s="63" t="s">
        <v>0</v>
      </c>
      <c r="N34" s="63" t="s">
        <v>0</v>
      </c>
      <c r="O34" s="63" t="s">
        <v>0</v>
      </c>
      <c r="P34" s="63" t="s">
        <v>0</v>
      </c>
      <c r="Q34" s="63" t="s">
        <v>0</v>
      </c>
      <c r="R34" s="68">
        <v>946847</v>
      </c>
    </row>
    <row r="35" spans="1:18" ht="20.100000000000001" customHeight="1" x14ac:dyDescent="0.25">
      <c r="A35" s="67"/>
      <c r="B35" s="43" t="s">
        <v>190</v>
      </c>
      <c r="C35" s="66" t="s">
        <v>0</v>
      </c>
      <c r="D35" s="65" t="s">
        <v>0</v>
      </c>
      <c r="E35" s="63" t="s">
        <v>0</v>
      </c>
      <c r="F35" s="63" t="s">
        <v>0</v>
      </c>
      <c r="G35" s="63" t="s">
        <v>0</v>
      </c>
      <c r="H35" s="64" t="s">
        <v>0</v>
      </c>
      <c r="I35" s="63" t="s">
        <v>0</v>
      </c>
      <c r="J35" s="63" t="s">
        <v>0</v>
      </c>
      <c r="K35" s="63" t="s">
        <v>0</v>
      </c>
      <c r="L35" s="63" t="s">
        <v>0</v>
      </c>
      <c r="M35" s="63" t="s">
        <v>0</v>
      </c>
      <c r="N35" s="63" t="s">
        <v>0</v>
      </c>
      <c r="O35" s="63" t="s">
        <v>0</v>
      </c>
      <c r="P35" s="63" t="s">
        <v>0</v>
      </c>
      <c r="Q35" s="63" t="s">
        <v>0</v>
      </c>
      <c r="R35" s="62">
        <v>74317</v>
      </c>
    </row>
    <row r="36" spans="1:18" ht="20.100000000000001" customHeight="1" x14ac:dyDescent="0.25">
      <c r="A36" s="67"/>
      <c r="B36" s="43" t="s">
        <v>189</v>
      </c>
      <c r="C36" s="66" t="s">
        <v>0</v>
      </c>
      <c r="D36" s="65" t="s">
        <v>0</v>
      </c>
      <c r="E36" s="63" t="s">
        <v>0</v>
      </c>
      <c r="F36" s="63" t="s">
        <v>0</v>
      </c>
      <c r="G36" s="63" t="s">
        <v>0</v>
      </c>
      <c r="H36" s="64" t="s">
        <v>0</v>
      </c>
      <c r="I36" s="63" t="s">
        <v>0</v>
      </c>
      <c r="J36" s="63" t="s">
        <v>0</v>
      </c>
      <c r="K36" s="63" t="s">
        <v>0</v>
      </c>
      <c r="L36" s="63" t="s">
        <v>0</v>
      </c>
      <c r="M36" s="63" t="s">
        <v>0</v>
      </c>
      <c r="N36" s="63" t="s">
        <v>0</v>
      </c>
      <c r="O36" s="63" t="s">
        <v>0</v>
      </c>
      <c r="P36" s="63" t="s">
        <v>0</v>
      </c>
      <c r="Q36" s="63" t="s">
        <v>0</v>
      </c>
      <c r="R36" s="62">
        <v>84255</v>
      </c>
    </row>
    <row r="38" spans="1:18" s="55" customFormat="1" ht="30" customHeight="1" x14ac:dyDescent="0.25">
      <c r="A38" s="61"/>
      <c r="B38" s="60" t="s">
        <v>188</v>
      </c>
      <c r="C38" s="60"/>
      <c r="D38" s="59"/>
      <c r="E38" s="58" t="s">
        <v>187</v>
      </c>
      <c r="F38" s="56" t="s">
        <v>0</v>
      </c>
      <c r="G38" s="56" t="s">
        <v>0</v>
      </c>
      <c r="H38" s="57" t="s">
        <v>0</v>
      </c>
      <c r="I38" s="56" t="s">
        <v>0</v>
      </c>
      <c r="J38" s="56" t="s">
        <v>0</v>
      </c>
      <c r="K38" s="56" t="s">
        <v>0</v>
      </c>
      <c r="L38" s="56" t="s">
        <v>0</v>
      </c>
      <c r="M38" s="56" t="s">
        <v>0</v>
      </c>
      <c r="N38" s="56" t="s">
        <v>0</v>
      </c>
      <c r="O38" s="56" t="s">
        <v>0</v>
      </c>
      <c r="P38" s="56" t="s">
        <v>0</v>
      </c>
      <c r="Q38" s="56" t="s">
        <v>0</v>
      </c>
      <c r="R38" s="56" t="s">
        <v>0</v>
      </c>
    </row>
    <row r="39" spans="1:18" ht="20.100000000000001" customHeight="1" x14ac:dyDescent="0.25">
      <c r="A39" s="54" t="s">
        <v>0</v>
      </c>
      <c r="B39" s="44" t="s">
        <v>186</v>
      </c>
      <c r="C39" s="43"/>
      <c r="D39" s="42"/>
      <c r="E39" s="51">
        <f>R9</f>
        <v>15758868.779999999</v>
      </c>
      <c r="F39" s="39" t="s">
        <v>0</v>
      </c>
      <c r="G39" s="39" t="s">
        <v>0</v>
      </c>
      <c r="H39" s="40" t="s">
        <v>0</v>
      </c>
      <c r="I39" s="39" t="s">
        <v>0</v>
      </c>
      <c r="J39" s="39" t="s">
        <v>0</v>
      </c>
      <c r="K39" s="39" t="s">
        <v>0</v>
      </c>
      <c r="L39" s="39" t="s">
        <v>0</v>
      </c>
      <c r="M39" s="39" t="s">
        <v>0</v>
      </c>
      <c r="N39" s="39" t="s">
        <v>0</v>
      </c>
      <c r="O39" s="39" t="s">
        <v>0</v>
      </c>
      <c r="P39" s="39" t="s">
        <v>0</v>
      </c>
      <c r="Q39" s="39" t="s">
        <v>0</v>
      </c>
      <c r="R39" s="39" t="s">
        <v>0</v>
      </c>
    </row>
    <row r="40" spans="1:18" ht="20.100000000000001" customHeight="1" x14ac:dyDescent="0.25">
      <c r="A40" s="53" t="s">
        <v>0</v>
      </c>
      <c r="B40" s="44" t="s">
        <v>185</v>
      </c>
      <c r="C40" s="43"/>
      <c r="D40" s="42"/>
      <c r="E40" s="51">
        <f>R12</f>
        <v>1758521</v>
      </c>
      <c r="F40" s="39" t="s">
        <v>0</v>
      </c>
      <c r="G40" s="39" t="s">
        <v>0</v>
      </c>
      <c r="H40" s="40" t="s">
        <v>0</v>
      </c>
      <c r="I40" s="39" t="s">
        <v>0</v>
      </c>
      <c r="J40" s="39" t="s">
        <v>0</v>
      </c>
      <c r="K40" s="39" t="s">
        <v>0</v>
      </c>
      <c r="L40" s="39" t="s">
        <v>0</v>
      </c>
      <c r="M40" s="39" t="s">
        <v>0</v>
      </c>
      <c r="N40" s="39" t="s">
        <v>0</v>
      </c>
      <c r="O40" s="39" t="s">
        <v>0</v>
      </c>
      <c r="P40" s="39" t="s">
        <v>0</v>
      </c>
      <c r="Q40" s="39" t="s">
        <v>0</v>
      </c>
      <c r="R40" s="39" t="s">
        <v>0</v>
      </c>
    </row>
    <row r="41" spans="1:18" ht="20.100000000000001" customHeight="1" x14ac:dyDescent="0.25">
      <c r="A41" s="53" t="s">
        <v>0</v>
      </c>
      <c r="B41" s="44" t="s">
        <v>184</v>
      </c>
      <c r="C41" s="43"/>
      <c r="D41" s="42"/>
      <c r="E41" s="51">
        <v>0</v>
      </c>
      <c r="F41" s="39" t="s">
        <v>0</v>
      </c>
      <c r="G41" s="39" t="s">
        <v>0</v>
      </c>
      <c r="H41" s="40" t="s">
        <v>0</v>
      </c>
      <c r="I41" s="39" t="s">
        <v>0</v>
      </c>
      <c r="J41" s="39" t="s">
        <v>0</v>
      </c>
      <c r="K41" s="39" t="s">
        <v>0</v>
      </c>
      <c r="L41" s="39" t="s">
        <v>0</v>
      </c>
      <c r="M41" s="39" t="s">
        <v>0</v>
      </c>
      <c r="N41" s="39" t="s">
        <v>0</v>
      </c>
      <c r="O41" s="39" t="s">
        <v>0</v>
      </c>
      <c r="P41" s="39" t="s">
        <v>0</v>
      </c>
      <c r="Q41" s="39" t="s">
        <v>0</v>
      </c>
      <c r="R41" s="39" t="s">
        <v>0</v>
      </c>
    </row>
    <row r="42" spans="1:18" ht="20.100000000000001" customHeight="1" x14ac:dyDescent="0.25">
      <c r="A42" s="53" t="s">
        <v>0</v>
      </c>
      <c r="B42" s="44" t="s">
        <v>183</v>
      </c>
      <c r="C42" s="43"/>
      <c r="D42" s="42"/>
      <c r="E42" s="51">
        <v>0</v>
      </c>
      <c r="F42" s="39" t="s">
        <v>0</v>
      </c>
      <c r="G42" s="39" t="s">
        <v>0</v>
      </c>
      <c r="H42" s="40" t="s">
        <v>0</v>
      </c>
      <c r="I42" s="39" t="s">
        <v>0</v>
      </c>
      <c r="J42" s="39" t="s">
        <v>0</v>
      </c>
      <c r="K42" s="39" t="s">
        <v>0</v>
      </c>
      <c r="L42" s="39" t="s">
        <v>0</v>
      </c>
      <c r="M42" s="39" t="s">
        <v>0</v>
      </c>
      <c r="N42" s="39" t="s">
        <v>0</v>
      </c>
      <c r="O42" s="39" t="s">
        <v>0</v>
      </c>
      <c r="P42" s="39" t="s">
        <v>0</v>
      </c>
      <c r="Q42" s="39" t="s">
        <v>0</v>
      </c>
      <c r="R42" s="39" t="s">
        <v>0</v>
      </c>
    </row>
    <row r="43" spans="1:18" ht="20.100000000000001" customHeight="1" x14ac:dyDescent="0.25">
      <c r="A43" s="53" t="s">
        <v>0</v>
      </c>
      <c r="B43" s="44" t="s">
        <v>182</v>
      </c>
      <c r="C43" s="43"/>
      <c r="D43" s="42"/>
      <c r="E43" s="51">
        <v>0</v>
      </c>
      <c r="F43" s="39" t="s">
        <v>0</v>
      </c>
      <c r="G43" s="39" t="s">
        <v>0</v>
      </c>
      <c r="H43" s="40" t="s">
        <v>0</v>
      </c>
      <c r="I43" s="39" t="s">
        <v>0</v>
      </c>
      <c r="J43" s="39" t="s">
        <v>0</v>
      </c>
      <c r="K43" s="39" t="s">
        <v>0</v>
      </c>
      <c r="L43" s="39" t="s">
        <v>0</v>
      </c>
      <c r="M43" s="39" t="s">
        <v>0</v>
      </c>
      <c r="N43" s="39" t="s">
        <v>0</v>
      </c>
      <c r="O43" s="39" t="s">
        <v>0</v>
      </c>
      <c r="P43" s="39" t="s">
        <v>0</v>
      </c>
      <c r="Q43" s="39" t="s">
        <v>0</v>
      </c>
      <c r="R43" s="39" t="s">
        <v>0</v>
      </c>
    </row>
    <row r="44" spans="1:18" ht="20.100000000000001" customHeight="1" x14ac:dyDescent="0.25">
      <c r="A44" s="52" t="s">
        <v>181</v>
      </c>
      <c r="B44" s="44" t="s">
        <v>180</v>
      </c>
      <c r="C44" s="43"/>
      <c r="D44" s="42"/>
      <c r="E44" s="51">
        <v>0</v>
      </c>
      <c r="F44" s="39" t="s">
        <v>0</v>
      </c>
      <c r="G44" s="39" t="s">
        <v>0</v>
      </c>
      <c r="H44" s="40" t="s">
        <v>0</v>
      </c>
      <c r="I44" s="39" t="s">
        <v>0</v>
      </c>
      <c r="J44" s="39" t="s">
        <v>0</v>
      </c>
      <c r="K44" s="39" t="s">
        <v>0</v>
      </c>
      <c r="L44" s="39" t="s">
        <v>0</v>
      </c>
      <c r="M44" s="39" t="s">
        <v>0</v>
      </c>
      <c r="N44" s="39" t="s">
        <v>0</v>
      </c>
      <c r="O44" s="39" t="s">
        <v>0</v>
      </c>
      <c r="P44" s="39" t="s">
        <v>0</v>
      </c>
      <c r="Q44" s="39" t="s">
        <v>0</v>
      </c>
      <c r="R44" s="39" t="s">
        <v>0</v>
      </c>
    </row>
    <row r="45" spans="1:18" ht="20.100000000000001" customHeight="1" x14ac:dyDescent="0.25">
      <c r="A45" s="52" t="s">
        <v>0</v>
      </c>
      <c r="B45" s="44" t="s">
        <v>179</v>
      </c>
      <c r="C45" s="43"/>
      <c r="D45" s="42"/>
      <c r="E45" s="51">
        <f>R18</f>
        <v>783055</v>
      </c>
      <c r="F45" s="39" t="s">
        <v>0</v>
      </c>
      <c r="G45" s="39" t="s">
        <v>0</v>
      </c>
      <c r="H45" s="40" t="s">
        <v>0</v>
      </c>
      <c r="I45" s="39" t="s">
        <v>0</v>
      </c>
      <c r="J45" s="39" t="s">
        <v>0</v>
      </c>
      <c r="K45" s="39" t="s">
        <v>0</v>
      </c>
      <c r="L45" s="39" t="s">
        <v>0</v>
      </c>
      <c r="M45" s="39" t="s">
        <v>0</v>
      </c>
      <c r="N45" s="39" t="s">
        <v>0</v>
      </c>
      <c r="O45" s="39" t="s">
        <v>0</v>
      </c>
      <c r="P45" s="39" t="s">
        <v>0</v>
      </c>
      <c r="Q45" s="39" t="s">
        <v>0</v>
      </c>
      <c r="R45" s="39" t="s">
        <v>0</v>
      </c>
    </row>
    <row r="46" spans="1:18" ht="20.100000000000001" customHeight="1" x14ac:dyDescent="0.25">
      <c r="A46" s="52" t="s">
        <v>0</v>
      </c>
      <c r="B46" s="44" t="s">
        <v>178</v>
      </c>
      <c r="C46" s="43"/>
      <c r="D46" s="42"/>
      <c r="E46" s="51">
        <f>R25</f>
        <v>458312</v>
      </c>
      <c r="F46" s="39" t="s">
        <v>0</v>
      </c>
      <c r="G46" s="39" t="s">
        <v>0</v>
      </c>
      <c r="H46" s="40" t="s">
        <v>0</v>
      </c>
      <c r="I46" s="39" t="s">
        <v>0</v>
      </c>
      <c r="J46" s="39" t="s">
        <v>0</v>
      </c>
      <c r="K46" s="39" t="s">
        <v>0</v>
      </c>
      <c r="L46" s="39" t="s">
        <v>0</v>
      </c>
      <c r="M46" s="39" t="s">
        <v>0</v>
      </c>
      <c r="N46" s="39" t="s">
        <v>0</v>
      </c>
      <c r="O46" s="39" t="s">
        <v>0</v>
      </c>
      <c r="P46" s="39" t="s">
        <v>0</v>
      </c>
      <c r="Q46" s="39" t="s">
        <v>0</v>
      </c>
      <c r="R46" s="39" t="s">
        <v>0</v>
      </c>
    </row>
    <row r="47" spans="1:18" ht="20.100000000000001" customHeight="1" x14ac:dyDescent="0.25">
      <c r="A47" s="52" t="s">
        <v>0</v>
      </c>
      <c r="B47" s="44" t="s">
        <v>177</v>
      </c>
      <c r="C47" s="43"/>
      <c r="D47" s="42"/>
      <c r="E47" s="51">
        <v>0</v>
      </c>
      <c r="F47" s="39" t="s">
        <v>0</v>
      </c>
      <c r="G47" s="39" t="s">
        <v>0</v>
      </c>
      <c r="H47" s="40" t="s">
        <v>0</v>
      </c>
      <c r="I47" s="39" t="s">
        <v>0</v>
      </c>
      <c r="J47" s="39" t="s">
        <v>0</v>
      </c>
      <c r="K47" s="39" t="s">
        <v>0</v>
      </c>
      <c r="L47" s="39" t="s">
        <v>0</v>
      </c>
      <c r="M47" s="39" t="s">
        <v>0</v>
      </c>
      <c r="N47" s="39" t="s">
        <v>0</v>
      </c>
      <c r="O47" s="39" t="s">
        <v>0</v>
      </c>
      <c r="P47" s="39" t="s">
        <v>0</v>
      </c>
      <c r="Q47" s="39" t="s">
        <v>0</v>
      </c>
      <c r="R47" s="39" t="s">
        <v>0</v>
      </c>
    </row>
    <row r="48" spans="1:18" ht="20.100000000000001" customHeight="1" x14ac:dyDescent="0.25">
      <c r="A48" s="52" t="s">
        <v>0</v>
      </c>
      <c r="B48" s="44" t="s">
        <v>176</v>
      </c>
      <c r="C48" s="43"/>
      <c r="D48" s="42"/>
      <c r="E48" s="51">
        <v>0</v>
      </c>
      <c r="F48" s="39" t="s">
        <v>0</v>
      </c>
      <c r="G48" s="39" t="s">
        <v>0</v>
      </c>
      <c r="H48" s="40" t="s">
        <v>0</v>
      </c>
      <c r="I48" s="39" t="s">
        <v>0</v>
      </c>
      <c r="J48" s="39" t="s">
        <v>0</v>
      </c>
      <c r="K48" s="39" t="s">
        <v>0</v>
      </c>
      <c r="L48" s="39" t="s">
        <v>0</v>
      </c>
      <c r="M48" s="39" t="s">
        <v>0</v>
      </c>
      <c r="N48" s="39" t="s">
        <v>0</v>
      </c>
      <c r="O48" s="39" t="s">
        <v>0</v>
      </c>
      <c r="P48" s="39" t="s">
        <v>0</v>
      </c>
      <c r="Q48" s="39" t="s">
        <v>0</v>
      </c>
      <c r="R48" s="39" t="s">
        <v>0</v>
      </c>
    </row>
    <row r="49" spans="1:18" ht="20.100000000000001" customHeight="1" x14ac:dyDescent="0.25">
      <c r="A49" s="50" t="s">
        <v>0</v>
      </c>
      <c r="B49" s="44" t="s">
        <v>175</v>
      </c>
      <c r="C49" s="43"/>
      <c r="D49" s="42"/>
      <c r="E49" s="49">
        <f>SUM(E39:E48)</f>
        <v>18758756.780000001</v>
      </c>
      <c r="F49" s="39" t="s">
        <v>0</v>
      </c>
      <c r="G49" s="39" t="s">
        <v>0</v>
      </c>
      <c r="H49" s="40" t="s">
        <v>0</v>
      </c>
      <c r="I49" s="39" t="s">
        <v>0</v>
      </c>
      <c r="J49" s="39" t="s">
        <v>0</v>
      </c>
      <c r="K49" s="39" t="s">
        <v>0</v>
      </c>
      <c r="L49" s="39" t="s">
        <v>0</v>
      </c>
      <c r="M49" s="39" t="s">
        <v>0</v>
      </c>
      <c r="N49" s="39" t="s">
        <v>0</v>
      </c>
      <c r="O49" s="39" t="s">
        <v>0</v>
      </c>
      <c r="P49" s="39" t="s">
        <v>0</v>
      </c>
      <c r="Q49" s="39" t="s">
        <v>0</v>
      </c>
      <c r="R49" s="39" t="s">
        <v>0</v>
      </c>
    </row>
    <row r="50" spans="1:18" ht="20.100000000000001" customHeight="1" x14ac:dyDescent="0.25">
      <c r="A50" s="45" t="s">
        <v>174</v>
      </c>
      <c r="B50" s="44" t="s">
        <v>173</v>
      </c>
      <c r="C50" s="43"/>
      <c r="D50" s="42"/>
      <c r="E50" s="48">
        <f>E45</f>
        <v>783055</v>
      </c>
      <c r="F50" s="39" t="s">
        <v>0</v>
      </c>
      <c r="G50" s="39" t="s">
        <v>0</v>
      </c>
      <c r="H50" s="40" t="s">
        <v>0</v>
      </c>
      <c r="I50" s="39" t="s">
        <v>0</v>
      </c>
      <c r="J50" s="39" t="s">
        <v>0</v>
      </c>
      <c r="K50" s="39" t="s">
        <v>0</v>
      </c>
      <c r="L50" s="39" t="s">
        <v>0</v>
      </c>
      <c r="M50" s="39" t="s">
        <v>0</v>
      </c>
      <c r="N50" s="39" t="s">
        <v>0</v>
      </c>
      <c r="O50" s="39" t="s">
        <v>0</v>
      </c>
      <c r="P50" s="39" t="s">
        <v>0</v>
      </c>
      <c r="Q50" s="39" t="s">
        <v>0</v>
      </c>
      <c r="R50" s="39" t="s">
        <v>0</v>
      </c>
    </row>
    <row r="51" spans="1:18" ht="20.100000000000001" customHeight="1" x14ac:dyDescent="0.25">
      <c r="A51" s="45" t="s">
        <v>172</v>
      </c>
      <c r="B51" s="44" t="s">
        <v>171</v>
      </c>
      <c r="C51" s="43"/>
      <c r="D51" s="42"/>
      <c r="E51" s="48">
        <f>SUM(I9:N9)</f>
        <v>3525474</v>
      </c>
      <c r="F51" s="39" t="s">
        <v>0</v>
      </c>
      <c r="G51" s="39" t="s">
        <v>0</v>
      </c>
      <c r="H51" s="40" t="s">
        <v>0</v>
      </c>
      <c r="I51" s="39" t="s">
        <v>0</v>
      </c>
      <c r="J51" s="39" t="s">
        <v>0</v>
      </c>
      <c r="K51" s="39" t="s">
        <v>0</v>
      </c>
      <c r="L51" s="39" t="s">
        <v>0</v>
      </c>
      <c r="M51" s="39" t="s">
        <v>0</v>
      </c>
      <c r="N51" s="39" t="s">
        <v>0</v>
      </c>
      <c r="O51" s="39" t="s">
        <v>0</v>
      </c>
      <c r="P51" s="39" t="s">
        <v>0</v>
      </c>
      <c r="Q51" s="39" t="s">
        <v>0</v>
      </c>
      <c r="R51" s="39" t="s">
        <v>0</v>
      </c>
    </row>
    <row r="52" spans="1:18" ht="20.100000000000001" customHeight="1" x14ac:dyDescent="0.25">
      <c r="A52" s="45" t="s">
        <v>170</v>
      </c>
      <c r="B52" s="44" t="s">
        <v>169</v>
      </c>
      <c r="C52" s="43"/>
      <c r="D52" s="42"/>
      <c r="E52" s="47">
        <f>SUM(E49-E50)/E51</f>
        <v>5.098804240224152</v>
      </c>
      <c r="F52" s="39" t="s">
        <v>0</v>
      </c>
      <c r="G52" s="39" t="s">
        <v>0</v>
      </c>
      <c r="H52" s="40" t="s">
        <v>0</v>
      </c>
      <c r="I52" s="39" t="s">
        <v>0</v>
      </c>
      <c r="J52" s="39" t="s">
        <v>0</v>
      </c>
      <c r="K52" s="39" t="s">
        <v>0</v>
      </c>
      <c r="L52" s="39" t="s">
        <v>0</v>
      </c>
      <c r="M52" s="39" t="s">
        <v>0</v>
      </c>
      <c r="N52" s="39" t="s">
        <v>0</v>
      </c>
      <c r="O52" s="39" t="s">
        <v>0</v>
      </c>
      <c r="P52" s="39" t="s">
        <v>0</v>
      </c>
      <c r="Q52" s="39" t="s">
        <v>0</v>
      </c>
      <c r="R52" s="39" t="s">
        <v>0</v>
      </c>
    </row>
    <row r="53" spans="1:18" ht="20.100000000000001" customHeight="1" x14ac:dyDescent="0.25">
      <c r="A53" s="45" t="s">
        <v>168</v>
      </c>
      <c r="B53" s="44" t="s">
        <v>167</v>
      </c>
      <c r="C53" s="43"/>
      <c r="D53" s="42"/>
      <c r="E53" s="46">
        <v>5.37</v>
      </c>
      <c r="F53" s="39" t="s">
        <v>0</v>
      </c>
      <c r="G53" s="39" t="s">
        <v>0</v>
      </c>
      <c r="H53" s="40" t="s">
        <v>0</v>
      </c>
      <c r="I53" s="39" t="s">
        <v>0</v>
      </c>
      <c r="J53" s="39" t="s">
        <v>0</v>
      </c>
      <c r="K53" s="39" t="s">
        <v>0</v>
      </c>
      <c r="L53" s="39" t="s">
        <v>0</v>
      </c>
      <c r="M53" s="39" t="s">
        <v>0</v>
      </c>
      <c r="N53" s="39" t="s">
        <v>0</v>
      </c>
      <c r="O53" s="39" t="s">
        <v>0</v>
      </c>
      <c r="P53" s="39" t="s">
        <v>0</v>
      </c>
      <c r="Q53" s="39" t="s">
        <v>0</v>
      </c>
      <c r="R53" s="39" t="s">
        <v>0</v>
      </c>
    </row>
    <row r="54" spans="1:18" ht="20.100000000000001" customHeight="1" x14ac:dyDescent="0.25">
      <c r="A54" s="45" t="s">
        <v>166</v>
      </c>
      <c r="B54" s="44" t="s">
        <v>165</v>
      </c>
      <c r="C54" s="43"/>
      <c r="D54" s="42"/>
      <c r="E54" s="41">
        <f>SUM(E52/E53)</f>
        <v>0.94949799631734677</v>
      </c>
      <c r="F54" s="39" t="s">
        <v>0</v>
      </c>
      <c r="G54" s="39" t="s">
        <v>0</v>
      </c>
      <c r="H54" s="40" t="s">
        <v>0</v>
      </c>
      <c r="I54" s="39" t="s">
        <v>0</v>
      </c>
      <c r="J54" s="39" t="s">
        <v>0</v>
      </c>
      <c r="K54" s="39" t="s">
        <v>0</v>
      </c>
      <c r="L54" s="39" t="s">
        <v>0</v>
      </c>
      <c r="M54" s="39" t="s">
        <v>0</v>
      </c>
      <c r="N54" s="39" t="s">
        <v>0</v>
      </c>
      <c r="O54" s="39" t="s">
        <v>0</v>
      </c>
      <c r="P54" s="39" t="s">
        <v>0</v>
      </c>
      <c r="Q54" s="39" t="s">
        <v>0</v>
      </c>
      <c r="R54" s="39" t="s">
        <v>0</v>
      </c>
    </row>
  </sheetData>
  <mergeCells count="10">
    <mergeCell ref="O7:R7"/>
    <mergeCell ref="E10:G10"/>
    <mergeCell ref="I10:N10"/>
    <mergeCell ref="O10:R10"/>
    <mergeCell ref="I11:J11"/>
    <mergeCell ref="K11:L11"/>
    <mergeCell ref="M11:N11"/>
    <mergeCell ref="E7:G7"/>
    <mergeCell ref="I7:K7"/>
    <mergeCell ref="L7:N7"/>
  </mergeCells>
  <hyperlinks>
    <hyperlink ref="B53" r:id="rId1"/>
  </hyperlinks>
  <pageMargins left="0.39370078740157483" right="0.39370078740157483" top="0.39370078740157483" bottom="0.39370078740157483" header="0.19685039370078741" footer="0.19685039370078741"/>
  <pageSetup paperSize="9" scale="44" fitToHeight="0" orientation="landscape" horizontalDpi="300" verticalDpi="300" r:id="rId2"/>
  <headerFooter scaleWithDoc="0">
    <oddFooter>&amp;L&amp;8&amp;F&amp;R&amp;8&amp;A -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19.20 Budget LA table</vt:lpstr>
      <vt:lpstr>19.20 Budget School Table</vt:lpstr>
      <vt:lpstr>19.20 Budget EY Proforma</vt:lpstr>
      <vt:lpstr>'19.20 Budget LA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2022-09-16T16:32:45Z</dcterms:created>
  <dcterms:modified xsi:type="dcterms:W3CDTF">2022-09-16T16:33:18Z</dcterms:modified>
</cp:coreProperties>
</file>